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t\Desktop\Pathway Review 2021\BSS\"/>
    </mc:Choice>
  </mc:AlternateContent>
  <xr:revisionPtr revIDLastSave="0" documentId="8_{BD7D02EF-D1B3-439F-89DA-1EA60D3E09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C25" i="2"/>
  <c r="C24" i="2"/>
  <c r="B24" i="2"/>
  <c r="C23" i="2"/>
  <c r="C22" i="2"/>
  <c r="B22" i="2"/>
  <c r="C20" i="2"/>
  <c r="C19" i="2"/>
  <c r="C18" i="2"/>
  <c r="B18" i="2"/>
  <c r="C17" i="2" l="1"/>
  <c r="C16" i="2"/>
  <c r="B16" i="2"/>
  <c r="C15" i="2"/>
  <c r="C14" i="2"/>
  <c r="B14" i="2"/>
  <c r="C13" i="2"/>
  <c r="B13" i="2"/>
  <c r="C12" i="2" l="1"/>
  <c r="B12" i="2"/>
  <c r="C11" i="2"/>
  <c r="C10" i="2"/>
  <c r="B10" i="2"/>
  <c r="C9" i="2"/>
  <c r="C8" i="2"/>
  <c r="C7" i="2"/>
  <c r="B7" i="2"/>
  <c r="C6" i="2"/>
  <c r="C5" i="2"/>
  <c r="C4" i="2"/>
  <c r="B4" i="2"/>
  <c r="C3" i="2"/>
  <c r="C2" i="2"/>
  <c r="B2" i="2"/>
  <c r="F41" i="1" l="1"/>
  <c r="A41" i="1"/>
  <c r="I28" i="1"/>
  <c r="H28" i="1"/>
  <c r="I27" i="1"/>
  <c r="I26" i="1"/>
  <c r="H26" i="1"/>
  <c r="I25" i="1"/>
  <c r="I24" i="1"/>
  <c r="I23" i="1"/>
  <c r="H23" i="1"/>
  <c r="I22" i="1"/>
  <c r="I21" i="1"/>
  <c r="I20" i="1"/>
  <c r="H20" i="1"/>
  <c r="I19" i="1"/>
  <c r="I18" i="1"/>
  <c r="H18" i="1"/>
</calcChain>
</file>

<file path=xl/sharedStrings.xml><?xml version="1.0" encoding="utf-8"?>
<sst xmlns="http://schemas.openxmlformats.org/spreadsheetml/2006/main" count="218" uniqueCount="164">
  <si>
    <t>Northeast Regional Career &amp; Technical Education Pathway Plan</t>
  </si>
  <si>
    <t>Cluster: Business Support Services</t>
  </si>
  <si>
    <t>Pathways:  Business Administration &amp; Support</t>
  </si>
  <si>
    <t>This Career Pathway can serve as a guide, along with other career planning materials, as students continue on a career path.  Courses listed within this plan are only recommended coursework and should be individualized to meet each student's educational and career goals.   28 credits needed for graduation.</t>
  </si>
  <si>
    <t>Student Name:  _____________________________________________
Grade:  __________
School Name:  ______________________________________________</t>
  </si>
  <si>
    <t>Gr.8</t>
  </si>
  <si>
    <t>Gr.9</t>
  </si>
  <si>
    <t>Gr.10</t>
  </si>
  <si>
    <t>Gr.11</t>
  </si>
  <si>
    <t>Gr.12</t>
  </si>
  <si>
    <t>Workbased Learning Experiences</t>
  </si>
  <si>
    <t>Academic</t>
  </si>
  <si>
    <t>Language Arts</t>
  </si>
  <si>
    <t>English I</t>
  </si>
  <si>
    <t>English ll</t>
  </si>
  <si>
    <t>English lll</t>
  </si>
  <si>
    <t>English IV</t>
  </si>
  <si>
    <t>High School WBL</t>
  </si>
  <si>
    <t>Internships</t>
  </si>
  <si>
    <t>Math</t>
  </si>
  <si>
    <t>Math ll</t>
  </si>
  <si>
    <t>Math lll</t>
  </si>
  <si>
    <t>Math lV</t>
  </si>
  <si>
    <t>CTE Internships</t>
  </si>
  <si>
    <t>Virtual Tours</t>
  </si>
  <si>
    <t>Science</t>
  </si>
  <si>
    <t>an Earth Science</t>
  </si>
  <si>
    <t>Biology</t>
  </si>
  <si>
    <t>a Physical Science</t>
  </si>
  <si>
    <t>Job Shadowing</t>
  </si>
  <si>
    <t>Apprenticeships</t>
  </si>
  <si>
    <t>Social Studies</t>
  </si>
  <si>
    <t>World History</t>
  </si>
  <si>
    <t>Amer. Hist. I/II</t>
  </si>
  <si>
    <t>Field Trips</t>
  </si>
  <si>
    <t>Other</t>
  </si>
  <si>
    <t>Health/PE</t>
  </si>
  <si>
    <t>Classroom Speakers</t>
  </si>
  <si>
    <t>Workforce Dev WBL</t>
  </si>
  <si>
    <t>Students planning to attend a 4 year university should take two levels of the same foreign language.</t>
  </si>
  <si>
    <t>Writing intensive coursework is highly recommended.</t>
  </si>
  <si>
    <t>FBLA</t>
  </si>
  <si>
    <t>On-the-job Training</t>
  </si>
  <si>
    <t>CTE Preparation</t>
  </si>
  <si>
    <t>Foundation</t>
  </si>
  <si>
    <t>Com College WBL</t>
  </si>
  <si>
    <t>Simulations</t>
  </si>
  <si>
    <t>Shadowing</t>
  </si>
  <si>
    <t>Principles of Business and Finance</t>
  </si>
  <si>
    <t>Articulated College Credit Opportunities</t>
  </si>
  <si>
    <t>Microsoft Word/Excel/SharePoint</t>
  </si>
  <si>
    <t>Virtual Enterprise</t>
  </si>
  <si>
    <t>Advanced Studies</t>
  </si>
  <si>
    <t>Enhancement</t>
  </si>
  <si>
    <t>Students Can Opt to Replace One Foundation Course Above with Enhancement Course</t>
  </si>
  <si>
    <t>Career Management</t>
  </si>
  <si>
    <t>Multimedia and Webpage Design</t>
  </si>
  <si>
    <t>Marketing/Strategic Marketing</t>
  </si>
  <si>
    <t>Personal Finance</t>
  </si>
  <si>
    <t>CTE Internship/Apprenticeship</t>
  </si>
  <si>
    <t>Personal and Professional Skills</t>
  </si>
  <si>
    <t>Credentials</t>
  </si>
  <si>
    <t>Accounting I</t>
  </si>
  <si>
    <t>Intuit Quickbooks Certified User</t>
  </si>
  <si>
    <t>Accounting II</t>
  </si>
  <si>
    <t>EverFi and WI$E Financial</t>
  </si>
  <si>
    <t>Microsoft Word</t>
  </si>
  <si>
    <t>MOS Specialist Word and PowerPoint</t>
  </si>
  <si>
    <t>Microsoft Excel</t>
  </si>
  <si>
    <t>MOS Specialist Excel and ACCESS</t>
  </si>
  <si>
    <t>Conover Credential Workplace Readiness/Job Readiness</t>
  </si>
  <si>
    <t>Career
 Counseling</t>
  </si>
  <si>
    <r>
      <rPr>
        <b/>
        <u/>
        <sz val="9"/>
        <color rgb="FF000000"/>
        <rFont val="Calibri"/>
        <family val="2"/>
      </rPr>
      <t>8th Grade</t>
    </r>
    <r>
      <rPr>
        <b/>
        <sz val="9"/>
        <color rgb="FF000000"/>
        <rFont val="Calibri"/>
        <family val="2"/>
      </rPr>
      <t xml:space="preserve">   </t>
    </r>
    <r>
      <rPr>
        <sz val="9"/>
        <color rgb="FF000000"/>
        <rFont val="Calibri"/>
        <family val="2"/>
      </rPr>
      <t xml:space="preserve">                                                                        </t>
    </r>
    <r>
      <rPr>
        <b/>
        <u/>
        <sz val="9"/>
        <color rgb="FF000000"/>
        <rFont val="Calibri"/>
        <family val="2"/>
      </rPr>
      <t>9-12th Grade</t>
    </r>
    <r>
      <rPr>
        <sz val="9"/>
        <color rgb="FF000000"/>
        <rFont val="Calibri"/>
        <family val="2"/>
      </rPr>
      <t xml:space="preserve">
Exploring Career Decisions                                        ACT PLAN or comparable assessment
learning styles inventory                                            ACT College Readiness Assessment
Career counseling  plans grades 8 - 14+ </t>
    </r>
  </si>
  <si>
    <r>
      <rPr>
        <b/>
        <u/>
        <sz val="9"/>
        <color rgb="FF000000"/>
        <rFont val="Calibri"/>
        <family val="2"/>
      </rPr>
      <t>Career Diploma Endorsement Requirements</t>
    </r>
    <r>
      <rPr>
        <sz val="9"/>
        <color rgb="FF000000"/>
        <rFont val="Calibri"/>
        <family val="2"/>
      </rPr>
      <t xml:space="preserve">
CTE Concentrator Status 
2.6 Unweighted GPA
Mimimum of one industry credential</t>
    </r>
  </si>
  <si>
    <t>Certificate Programs</t>
  </si>
  <si>
    <r>
      <t>*</t>
    </r>
    <r>
      <rPr>
        <sz val="9"/>
        <color rgb="FF000000"/>
        <rFont val="Calibri"/>
        <family val="2"/>
      </rPr>
      <t>See Community Colleges below for certificates and diploma programs.</t>
    </r>
  </si>
  <si>
    <t>Community College Options</t>
  </si>
  <si>
    <t>University Options</t>
  </si>
  <si>
    <t xml:space="preserve">You can view the Educational Catalogue for NC Community Colleges at this link:  </t>
  </si>
  <si>
    <t>You can view the Educational Catalogue for NC Universities and Colleges at this link:</t>
  </si>
  <si>
    <t>Click on the Education Catalogue link.</t>
  </si>
  <si>
    <t>Click on view all schools.</t>
  </si>
  <si>
    <t>* ^Beaufort Community College</t>
  </si>
  <si>
    <t>* ^ College of the Albemarle</t>
  </si>
  <si>
    <t>* ^Edgecombe Community College</t>
  </si>
  <si>
    <t>* ^Halifax Community College</t>
  </si>
  <si>
    <t>Martin Community College</t>
  </si>
  <si>
    <t>*Nash Community College</t>
  </si>
  <si>
    <t>*Pitt Community College</t>
  </si>
  <si>
    <t>* ^Roanoke Chowan Community College</t>
  </si>
  <si>
    <t>*Wilson Community College</t>
  </si>
  <si>
    <r>
      <t>*</t>
    </r>
    <r>
      <rPr>
        <sz val="8"/>
        <color rgb="FF000000"/>
        <rFont val="Calibri"/>
        <family val="2"/>
      </rPr>
      <t xml:space="preserve"> Indicates Northeastern Community Colleges that offer competency-based assessments to award credit for appropirate prior learning experiences and earned certificates.</t>
    </r>
  </si>
  <si>
    <t>^Indicates Northeastern Community Colleges that offer special consideration for veterans to demonstrate skills based on prior military experiences.</t>
  </si>
  <si>
    <t>Careers Related to this Pathway</t>
  </si>
  <si>
    <t>Chowan University</t>
  </si>
  <si>
    <t>Business Administration</t>
  </si>
  <si>
    <t>Information Technology</t>
  </si>
  <si>
    <t>Logistics &amp; Distribution</t>
  </si>
  <si>
    <t>ME11 (8716) Entrepreneurship I</t>
  </si>
  <si>
    <t>Column1</t>
  </si>
  <si>
    <t>Column2</t>
  </si>
  <si>
    <t>Column3</t>
  </si>
  <si>
    <t>EverFi and Wi$e Financial</t>
  </si>
  <si>
    <t>Agricultural Mechanics I</t>
  </si>
  <si>
    <t>OSHA 10 hr/Cert. Welders/Safe Tractor &amp; Machinery</t>
  </si>
  <si>
    <t>MS WordPP/MS Excel and Access</t>
  </si>
  <si>
    <t>MOS Specialists Word, PP, Excel, Access</t>
  </si>
  <si>
    <t>Conover Certified Workplace Readiness Job Readiness</t>
  </si>
  <si>
    <t>Advanced/Customer Service and Sales /Fundamental Mark. Concept</t>
  </si>
  <si>
    <t>Entrepreneurship I</t>
  </si>
  <si>
    <t>Venture Entrepreneurial Expedition</t>
  </si>
  <si>
    <t>EverFi and Wi$E Financial</t>
  </si>
  <si>
    <t>Foundations of Information Tech</t>
  </si>
  <si>
    <t>CompTiA IT Fundamentals</t>
  </si>
  <si>
    <t>Network Engineering II</t>
  </si>
  <si>
    <t>CISCO CCENT</t>
  </si>
  <si>
    <t>Network Engineering IV</t>
  </si>
  <si>
    <t>CISCO CCNA</t>
  </si>
  <si>
    <t xml:space="preserve">CompTIA A+ </t>
  </si>
  <si>
    <t>Marketing Applications</t>
  </si>
  <si>
    <t>Marketing Applications*</t>
  </si>
  <si>
    <t>Office Manager</t>
  </si>
  <si>
    <t>Administrative Assistant</t>
  </si>
  <si>
    <t>Bookkeeper</t>
  </si>
  <si>
    <t>General Manager</t>
  </si>
  <si>
    <t>Front-line Supervisor</t>
  </si>
  <si>
    <t>Accountant</t>
  </si>
  <si>
    <t>Operations Manager</t>
  </si>
  <si>
    <t>Customer Service Representative</t>
  </si>
  <si>
    <t>Auditor</t>
  </si>
  <si>
    <t>Office Clerk</t>
  </si>
  <si>
    <t>Sales Representative</t>
  </si>
  <si>
    <t>Cost Estimator</t>
  </si>
  <si>
    <t>Clerical Support Specialist</t>
  </si>
  <si>
    <t>Sales Manager</t>
  </si>
  <si>
    <t>Finance Officer</t>
  </si>
  <si>
    <t>Receptionist</t>
  </si>
  <si>
    <t>Medical Office Specialist</t>
  </si>
  <si>
    <t>Human Resources Assistant</t>
  </si>
  <si>
    <t>Business Teacher</t>
  </si>
  <si>
    <t xml:space="preserve">East Carolina University - College of Business </t>
  </si>
  <si>
    <t>Elizabeth City State University - School of Education &amp; Business</t>
  </si>
  <si>
    <t>NC Wesleyan College - Business Administration</t>
  </si>
  <si>
    <t>NC Wesleyan College - Accounting</t>
  </si>
  <si>
    <t>NC Wesleyan College - Marketing</t>
  </si>
  <si>
    <t>Barton College - Business Administration</t>
  </si>
  <si>
    <t>Civics</t>
  </si>
  <si>
    <t>Accounting I, II</t>
  </si>
  <si>
    <t>Entrepreneurship I, II</t>
  </si>
  <si>
    <t>Business Financial Planning</t>
  </si>
  <si>
    <t>Business Management/IB</t>
  </si>
  <si>
    <t>Business Law</t>
  </si>
  <si>
    <t>Project Management I, II, II</t>
  </si>
  <si>
    <t>Students must achieve at least a B in course, 93+ on exam</t>
  </si>
  <si>
    <t xml:space="preserve">  Complete minimum of 2 courses  to earn CTE Concentrator Status</t>
  </si>
  <si>
    <t>Pathway Course Options (depends on track)</t>
  </si>
  <si>
    <t>visit https://center.ncsu.edu/nccte-cms/career_pathways.php for more information</t>
  </si>
  <si>
    <t>NCRC Recommended</t>
  </si>
  <si>
    <t>Helpful Links</t>
  </si>
  <si>
    <t>www.ncworks.gov</t>
  </si>
  <si>
    <t>www.nccareers.org</t>
  </si>
  <si>
    <t>www.cfnc.org</t>
  </si>
  <si>
    <t>www.onetonline.org</t>
  </si>
  <si>
    <t>Visit www.nencpathways.org 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</si>
</sst>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</font>
    <font>
      <b/>
      <sz val="16"/>
      <color rgb="FFFFFFFF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rgb="FFFFFFFF"/>
      <name val="Calibri"/>
      <family val="2"/>
    </font>
    <font>
      <u/>
      <sz val="9"/>
      <color rgb="FF0000FF"/>
      <name val="Calibri"/>
      <family val="2"/>
    </font>
    <font>
      <u/>
      <sz val="8"/>
      <color rgb="FF0000FF"/>
      <name val="Calibri"/>
      <family val="2"/>
    </font>
    <font>
      <b/>
      <u/>
      <sz val="9"/>
      <color rgb="FF000000"/>
      <name val="Calibri"/>
      <family val="2"/>
    </font>
    <font>
      <sz val="8"/>
      <color rgb="FF548DD4"/>
      <name val="Calibri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u/>
      <sz val="9"/>
      <color rgb="FF0000FF"/>
      <name val="Calibri"/>
      <family val="2"/>
    </font>
    <font>
      <b/>
      <sz val="14"/>
      <color rgb="FFFFFFFF"/>
      <name val="Calibri"/>
      <family val="2"/>
    </font>
    <font>
      <sz val="9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sz val="7"/>
      <color rgb="FF000000"/>
      <name val="Calibri"/>
      <family val="2"/>
    </font>
    <font>
      <u/>
      <sz val="11"/>
      <color theme="10"/>
      <name val="Calibri"/>
      <family val="2"/>
    </font>
    <font>
      <sz val="7"/>
      <name val="Calibri"/>
      <family val="2"/>
    </font>
    <font>
      <i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93">
    <xf numFmtId="0" fontId="0" fillId="0" borderId="0" xfId="0" applyFont="1" applyAlignment="1"/>
    <xf numFmtId="0" fontId="0" fillId="0" borderId="0" xfId="0" applyFont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8" fillId="0" borderId="17" xfId="0" applyFont="1" applyBorder="1"/>
    <xf numFmtId="0" fontId="9" fillId="0" borderId="17" xfId="0" applyFont="1" applyBorder="1"/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0" borderId="17" xfId="0" applyFont="1" applyBorder="1"/>
    <xf numFmtId="0" fontId="9" fillId="0" borderId="15" xfId="0" applyFont="1" applyBorder="1"/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/>
    <xf numFmtId="0" fontId="9" fillId="0" borderId="17" xfId="0" applyFont="1" applyBorder="1" applyAlignment="1">
      <alignment wrapText="1"/>
    </xf>
    <xf numFmtId="0" fontId="10" fillId="0" borderId="16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8" xfId="0" applyFont="1" applyBorder="1" applyAlignment="1">
      <alignment horizontal="right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0" xfId="0" applyFont="1"/>
    <xf numFmtId="0" fontId="0" fillId="3" borderId="15" xfId="0" applyFont="1" applyFill="1" applyBorder="1"/>
    <xf numFmtId="0" fontId="9" fillId="0" borderId="18" xfId="0" applyFont="1" applyBorder="1"/>
    <xf numFmtId="0" fontId="9" fillId="0" borderId="16" xfId="0" applyFont="1" applyBorder="1" applyAlignment="1">
      <alignment horizontal="right"/>
    </xf>
    <xf numFmtId="0" fontId="4" fillId="3" borderId="14" xfId="0" applyFont="1" applyFill="1" applyBorder="1"/>
    <xf numFmtId="0" fontId="5" fillId="3" borderId="1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0" fillId="0" borderId="15" xfId="0" applyFont="1" applyBorder="1"/>
    <xf numFmtId="0" fontId="9" fillId="0" borderId="14" xfId="0" applyFont="1" applyBorder="1"/>
    <xf numFmtId="0" fontId="0" fillId="0" borderId="6" xfId="0" applyFont="1" applyBorder="1"/>
    <xf numFmtId="0" fontId="14" fillId="0" borderId="0" xfId="0" applyFont="1" applyAlignment="1">
      <alignment vertical="top"/>
    </xf>
    <xf numFmtId="0" fontId="9" fillId="0" borderId="0" xfId="0" applyFont="1"/>
    <xf numFmtId="0" fontId="16" fillId="0" borderId="0" xfId="0" applyFont="1"/>
    <xf numFmtId="0" fontId="18" fillId="0" borderId="18" xfId="0" applyFont="1" applyBorder="1"/>
    <xf numFmtId="0" fontId="18" fillId="0" borderId="16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4" xfId="0" applyFont="1" applyFill="1" applyBorder="1"/>
    <xf numFmtId="0" fontId="9" fillId="3" borderId="0" xfId="0" applyFont="1" applyFill="1" applyBorder="1"/>
    <xf numFmtId="0" fontId="9" fillId="3" borderId="7" xfId="0" applyFont="1" applyFill="1" applyBorder="1"/>
    <xf numFmtId="0" fontId="25" fillId="0" borderId="0" xfId="0" applyFont="1" applyAlignment="1">
      <alignment vertical="top"/>
    </xf>
    <xf numFmtId="0" fontId="0" fillId="0" borderId="7" xfId="0" applyFont="1" applyBorder="1"/>
    <xf numFmtId="0" fontId="26" fillId="0" borderId="7" xfId="0" applyFont="1" applyBorder="1" applyAlignment="1">
      <alignment vertical="top"/>
    </xf>
    <xf numFmtId="0" fontId="9" fillId="0" borderId="0" xfId="0" applyFont="1" applyBorder="1"/>
    <xf numFmtId="0" fontId="14" fillId="0" borderId="0" xfId="0" applyFont="1" applyBorder="1" applyAlignment="1">
      <alignment vertical="top"/>
    </xf>
    <xf numFmtId="0" fontId="18" fillId="0" borderId="0" xfId="0" applyFont="1" applyBorder="1"/>
    <xf numFmtId="0" fontId="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13" fillId="0" borderId="0" xfId="0" applyFont="1" applyBorder="1" applyAlignment="1">
      <alignment vertical="top"/>
    </xf>
    <xf numFmtId="0" fontId="0" fillId="0" borderId="0" xfId="0" applyFont="1" applyAlignment="1"/>
    <xf numFmtId="0" fontId="8" fillId="0" borderId="30" xfId="0" applyFont="1" applyBorder="1" applyAlignment="1">
      <alignment horizontal="left"/>
    </xf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16" fillId="0" borderId="0" xfId="0" applyFont="1" applyBorder="1"/>
    <xf numFmtId="0" fontId="13" fillId="0" borderId="33" xfId="0" applyFont="1" applyBorder="1" applyAlignment="1">
      <alignment vertical="top"/>
    </xf>
    <xf numFmtId="0" fontId="14" fillId="0" borderId="34" xfId="0" applyFont="1" applyBorder="1" applyAlignment="1">
      <alignment vertical="top"/>
    </xf>
    <xf numFmtId="0" fontId="9" fillId="0" borderId="35" xfId="0" applyFont="1" applyBorder="1"/>
    <xf numFmtId="0" fontId="14" fillId="0" borderId="35" xfId="0" applyFont="1" applyBorder="1" applyAlignment="1">
      <alignment vertical="top"/>
    </xf>
    <xf numFmtId="0" fontId="14" fillId="0" borderId="37" xfId="0" applyFont="1" applyBorder="1" applyAlignment="1">
      <alignment vertical="top"/>
    </xf>
    <xf numFmtId="0" fontId="2" fillId="0" borderId="5" xfId="0" applyFont="1" applyBorder="1"/>
    <xf numFmtId="0" fontId="2" fillId="0" borderId="6" xfId="0" applyFont="1" applyBorder="1"/>
    <xf numFmtId="0" fontId="9" fillId="0" borderId="8" xfId="0" applyFont="1" applyBorder="1" applyAlignment="1">
      <alignment horizontal="left"/>
    </xf>
    <xf numFmtId="0" fontId="14" fillId="0" borderId="38" xfId="0" applyFont="1" applyBorder="1" applyAlignment="1">
      <alignment vertical="top"/>
    </xf>
    <xf numFmtId="0" fontId="22" fillId="0" borderId="9" xfId="0" applyFont="1" applyBorder="1"/>
    <xf numFmtId="0" fontId="22" fillId="0" borderId="10" xfId="0" applyFont="1" applyBorder="1"/>
    <xf numFmtId="0" fontId="22" fillId="0" borderId="4" xfId="0" applyFont="1" applyBorder="1"/>
    <xf numFmtId="0" fontId="9" fillId="0" borderId="0" xfId="0" applyFont="1" applyAlignment="1"/>
    <xf numFmtId="0" fontId="22" fillId="0" borderId="7" xfId="0" applyFont="1" applyBorder="1"/>
    <xf numFmtId="0" fontId="22" fillId="0" borderId="14" xfId="0" applyFont="1" applyBorder="1"/>
    <xf numFmtId="0" fontId="9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4" xfId="0" applyFont="1" applyBorder="1"/>
    <xf numFmtId="0" fontId="2" fillId="0" borderId="14" xfId="0" applyFont="1" applyBorder="1"/>
    <xf numFmtId="0" fontId="2" fillId="0" borderId="5" xfId="0" applyFont="1" applyBorder="1"/>
    <xf numFmtId="0" fontId="9" fillId="0" borderId="4" xfId="0" applyFont="1" applyBorder="1" applyAlignment="1">
      <alignment horizontal="left"/>
    </xf>
    <xf numFmtId="0" fontId="0" fillId="0" borderId="0" xfId="0" applyFont="1" applyBorder="1" applyAlignment="1"/>
    <xf numFmtId="0" fontId="5" fillId="0" borderId="4" xfId="0" applyFont="1" applyBorder="1" applyAlignment="1">
      <alignment horizontal="center"/>
    </xf>
    <xf numFmtId="0" fontId="2" fillId="0" borderId="7" xfId="0" applyFont="1" applyBorder="1"/>
    <xf numFmtId="0" fontId="5" fillId="4" borderId="8" xfId="0" applyFont="1" applyFill="1" applyBorder="1" applyAlignment="1">
      <alignment horizontal="left" wrapText="1"/>
    </xf>
    <xf numFmtId="0" fontId="2" fillId="0" borderId="9" xfId="0" applyFont="1" applyBorder="1"/>
    <xf numFmtId="0" fontId="2" fillId="0" borderId="10" xfId="0" applyFont="1" applyBorder="1"/>
    <xf numFmtId="0" fontId="2" fillId="0" borderId="6" xfId="0" applyFont="1" applyBorder="1"/>
    <xf numFmtId="0" fontId="6" fillId="2" borderId="15" xfId="0" applyFont="1" applyFill="1" applyBorder="1" applyAlignment="1">
      <alignment horizontal="center"/>
    </xf>
    <xf numFmtId="0" fontId="2" fillId="0" borderId="16" xfId="0" applyFont="1" applyBorder="1"/>
    <xf numFmtId="0" fontId="0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2" fillId="2" borderId="8" xfId="0" applyFont="1" applyFill="1" applyBorder="1" applyAlignment="1">
      <alignment horizontal="center"/>
    </xf>
    <xf numFmtId="0" fontId="9" fillId="0" borderId="39" xfId="0" applyFont="1" applyBorder="1" applyAlignment="1">
      <alignment horizontal="left" wrapText="1"/>
    </xf>
    <xf numFmtId="0" fontId="2" fillId="0" borderId="40" xfId="0" applyFont="1" applyBorder="1"/>
    <xf numFmtId="0" fontId="9" fillId="0" borderId="4" xfId="0" applyFont="1" applyBorder="1" applyAlignment="1">
      <alignment horizontal="left" wrapText="1"/>
    </xf>
    <xf numFmtId="0" fontId="2" fillId="0" borderId="0" xfId="0" applyFont="1" applyBorder="1"/>
    <xf numFmtId="0" fontId="6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1" fillId="3" borderId="15" xfId="0" applyFont="1" applyFill="1" applyBorder="1" applyAlignment="1">
      <alignment horizontal="center" wrapText="1"/>
    </xf>
    <xf numFmtId="0" fontId="2" fillId="0" borderId="18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15" xfId="0" applyFont="1" applyBorder="1" applyAlignment="1">
      <alignment horizontal="left"/>
    </xf>
    <xf numFmtId="0" fontId="7" fillId="3" borderId="33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9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wrapText="1"/>
    </xf>
    <xf numFmtId="49" fontId="17" fillId="0" borderId="40" xfId="0" applyNumberFormat="1" applyFont="1" applyBorder="1" applyAlignment="1">
      <alignment horizontal="left" vertical="center" wrapText="1"/>
    </xf>
    <xf numFmtId="0" fontId="2" fillId="0" borderId="34" xfId="0" applyFont="1" applyBorder="1"/>
    <xf numFmtId="0" fontId="15" fillId="3" borderId="8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14" xfId="0" applyFont="1" applyBorder="1"/>
    <xf numFmtId="0" fontId="7" fillId="3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9" fillId="0" borderId="4" xfId="0" applyFont="1" applyBorder="1"/>
    <xf numFmtId="0" fontId="19" fillId="3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31" xfId="0" applyFont="1" applyBorder="1"/>
    <xf numFmtId="0" fontId="20" fillId="0" borderId="4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" fillId="0" borderId="38" xfId="0" applyFont="1" applyBorder="1"/>
    <xf numFmtId="0" fontId="2" fillId="0" borderId="37" xfId="0" applyFont="1" applyBorder="1"/>
    <xf numFmtId="0" fontId="9" fillId="3" borderId="15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top"/>
    </xf>
    <xf numFmtId="0" fontId="24" fillId="3" borderId="0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9" fillId="0" borderId="30" xfId="0" applyFont="1" applyBorder="1" applyAlignment="1">
      <alignment horizontal="left"/>
    </xf>
    <xf numFmtId="0" fontId="0" fillId="0" borderId="30" xfId="0" applyFont="1" applyBorder="1" applyAlignment="1"/>
    <xf numFmtId="0" fontId="8" fillId="0" borderId="30" xfId="0" applyFont="1" applyBorder="1" applyAlignment="1">
      <alignment horizontal="left"/>
    </xf>
    <xf numFmtId="0" fontId="2" fillId="0" borderId="30" xfId="0" applyFont="1" applyBorder="1"/>
    <xf numFmtId="0" fontId="8" fillId="0" borderId="6" xfId="0" applyFont="1" applyBorder="1" applyAlignment="1">
      <alignment horizontal="left"/>
    </xf>
    <xf numFmtId="0" fontId="9" fillId="0" borderId="30" xfId="0" applyFont="1" applyBorder="1" applyAlignment="1">
      <alignment horizontal="left" wrapText="1"/>
    </xf>
    <xf numFmtId="49" fontId="17" fillId="0" borderId="30" xfId="0" applyNumberFormat="1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25" xfId="0" applyFont="1" applyBorder="1" applyAlignment="1">
      <alignment horizontal="left"/>
    </xf>
    <xf numFmtId="0" fontId="2" fillId="0" borderId="26" xfId="0" applyFont="1" applyBorder="1"/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 wrapText="1"/>
    </xf>
    <xf numFmtId="0" fontId="2" fillId="0" borderId="23" xfId="0" applyFont="1" applyBorder="1"/>
    <xf numFmtId="49" fontId="17" fillId="0" borderId="23" xfId="0" applyNumberFormat="1" applyFont="1" applyBorder="1" applyAlignment="1">
      <alignment horizontal="left" vertical="center" wrapText="1"/>
    </xf>
    <xf numFmtId="0" fontId="2" fillId="0" borderId="24" xfId="0" applyFont="1" applyBorder="1"/>
    <xf numFmtId="0" fontId="28" fillId="0" borderId="0" xfId="1" applyAlignment="1">
      <alignment horizontal="center" vertical="top"/>
    </xf>
    <xf numFmtId="0" fontId="28" fillId="0" borderId="0" xfId="1" applyAlignment="1"/>
    <xf numFmtId="0" fontId="28" fillId="0" borderId="4" xfId="1" applyBorder="1" applyAlignment="1">
      <alignment horizontal="center" vertical="top"/>
    </xf>
    <xf numFmtId="0" fontId="28" fillId="0" borderId="7" xfId="1" applyBorder="1"/>
    <xf numFmtId="0" fontId="28" fillId="0" borderId="4" xfId="1" applyBorder="1" applyAlignment="1">
      <alignment horizontal="center" vertical="center"/>
    </xf>
    <xf numFmtId="0" fontId="28" fillId="0" borderId="0" xfId="1" applyAlignment="1">
      <alignment vertical="top"/>
    </xf>
    <xf numFmtId="0" fontId="28" fillId="0" borderId="4" xfId="1" applyBorder="1" applyAlignment="1">
      <alignment horizontal="center"/>
    </xf>
    <xf numFmtId="0" fontId="27" fillId="0" borderId="15" xfId="0" applyFont="1" applyBorder="1"/>
    <xf numFmtId="0" fontId="27" fillId="0" borderId="8" xfId="0" applyFont="1" applyBorder="1"/>
    <xf numFmtId="0" fontId="29" fillId="0" borderId="9" xfId="0" applyFont="1" applyBorder="1"/>
    <xf numFmtId="0" fontId="27" fillId="0" borderId="4" xfId="0" applyFont="1" applyBorder="1"/>
    <xf numFmtId="0" fontId="27" fillId="0" borderId="0" xfId="0" applyFont="1" applyAlignment="1"/>
    <xf numFmtId="0" fontId="30" fillId="5" borderId="38" xfId="0" applyFont="1" applyFill="1" applyBorder="1" applyAlignment="1">
      <alignment horizontal="center"/>
    </xf>
    <xf numFmtId="0" fontId="30" fillId="5" borderId="37" xfId="0" applyFont="1" applyFill="1" applyBorder="1" applyAlignment="1">
      <alignment horizontal="center"/>
    </xf>
    <xf numFmtId="0" fontId="27" fillId="0" borderId="5" xfId="0" applyFont="1" applyBorder="1" applyAlignment="1">
      <alignment horizontal="left"/>
    </xf>
    <xf numFmtId="0" fontId="29" fillId="0" borderId="5" xfId="0" applyFont="1" applyBorder="1"/>
    <xf numFmtId="0" fontId="29" fillId="0" borderId="32" xfId="0" applyFont="1" applyBorder="1"/>
    <xf numFmtId="0" fontId="28" fillId="0" borderId="8" xfId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rgb="FF0000FF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31</xdr:row>
      <xdr:rowOff>581025</xdr:rowOff>
    </xdr:from>
    <xdr:to>
      <xdr:col>5</xdr:col>
      <xdr:colOff>819150</xdr:colOff>
      <xdr:row>31</xdr:row>
      <xdr:rowOff>619125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714625" y="7391400"/>
          <a:ext cx="2324100" cy="38100"/>
          <a:chOff x="4022025" y="3780000"/>
          <a:chExt cx="2647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4022025" y="3780000"/>
            <a:ext cx="26479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266700</xdr:colOff>
      <xdr:row>59</xdr:row>
      <xdr:rowOff>76200</xdr:rowOff>
    </xdr:from>
    <xdr:to>
      <xdr:col>1</xdr:col>
      <xdr:colOff>809625</xdr:colOff>
      <xdr:row>65</xdr:row>
      <xdr:rowOff>76200</xdr:rowOff>
    </xdr:to>
    <xdr:pic>
      <xdr:nvPicPr>
        <xdr:cNvPr id="4" name="image00.jpg" descr="image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5" cy="1143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0</xdr:row>
      <xdr:rowOff>19050</xdr:rowOff>
    </xdr:from>
    <xdr:to>
      <xdr:col>1</xdr:col>
      <xdr:colOff>333375</xdr:colOff>
      <xdr:row>0</xdr:row>
      <xdr:rowOff>447675</xdr:rowOff>
    </xdr:to>
    <xdr:pic>
      <xdr:nvPicPr>
        <xdr:cNvPr id="5" name="image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381125" cy="428625"/>
        </a:xfrm>
        <a:prstGeom prst="rect">
          <a:avLst/>
        </a:prstGeom>
        <a:noFill/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26" totalsRowShown="0">
  <autoFilter ref="A1:C26" xr:uid="{00000000-0009-0000-0100-000001000000}"/>
  <tableColumns count="3">
    <tableColumn id="1" xr3:uid="{00000000-0010-0000-0000-000001000000}" name="Column1" dataDxfId="1"/>
    <tableColumn id="2" xr3:uid="{00000000-0010-0000-0000-000002000000}" name="Column2"/>
    <tableColumn id="3" xr3:uid="{00000000-0010-0000-0000-000003000000}" name="Column3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anokechowan.edu/academic-programs" TargetMode="External"/><Relationship Id="rId13" Type="http://schemas.openxmlformats.org/officeDocument/2006/relationships/hyperlink" Target="https://ncwc.edu/academics/majors-minors/business/" TargetMode="External"/><Relationship Id="rId18" Type="http://schemas.openxmlformats.org/officeDocument/2006/relationships/hyperlink" Target="http://www.nccareers.org/" TargetMode="External"/><Relationship Id="rId3" Type="http://schemas.openxmlformats.org/officeDocument/2006/relationships/hyperlink" Target="https://www.edgecombe.edu/programs/business-industry-and-technologies/business-administration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pittcc.edu/academics/academic-programs/business-division/" TargetMode="External"/><Relationship Id="rId12" Type="http://schemas.openxmlformats.org/officeDocument/2006/relationships/hyperlink" Target="https://www.chowan.edu/academics/majors-minors" TargetMode="External"/><Relationship Id="rId17" Type="http://schemas.openxmlformats.org/officeDocument/2006/relationships/hyperlink" Target="http://www.ncworks.gov/" TargetMode="External"/><Relationship Id="rId2" Type="http://schemas.openxmlformats.org/officeDocument/2006/relationships/hyperlink" Target="https://www.albemarle.edu/programs-classes/credit/programs-of-study/" TargetMode="External"/><Relationship Id="rId16" Type="http://schemas.openxmlformats.org/officeDocument/2006/relationships/hyperlink" Target="https://www.barton.edu/academics/programs/business-administration/" TargetMode="External"/><Relationship Id="rId20" Type="http://schemas.openxmlformats.org/officeDocument/2006/relationships/hyperlink" Target="http://www.onetonline.org/" TargetMode="External"/><Relationship Id="rId1" Type="http://schemas.openxmlformats.org/officeDocument/2006/relationships/hyperlink" Target="https://www.beaufortccc.edu/programs/business/home" TargetMode="External"/><Relationship Id="rId6" Type="http://schemas.openxmlformats.org/officeDocument/2006/relationships/hyperlink" Target="https://www.nashcc.edu/courses-programs/academic-programs-search-results/18b3d834dfd2043eba3f1293866bef75/" TargetMode="External"/><Relationship Id="rId11" Type="http://schemas.openxmlformats.org/officeDocument/2006/relationships/hyperlink" Target="https://www.ecsu.edu/academics/academicaffairs/education_business.html" TargetMode="External"/><Relationship Id="rId5" Type="http://schemas.openxmlformats.org/officeDocument/2006/relationships/hyperlink" Target="https://www.martincc.edu/programs" TargetMode="External"/><Relationship Id="rId15" Type="http://schemas.openxmlformats.org/officeDocument/2006/relationships/hyperlink" Target="https://ncwc.edu/academics/majors-minors/marketing/" TargetMode="External"/><Relationship Id="rId10" Type="http://schemas.openxmlformats.org/officeDocument/2006/relationships/hyperlink" Target="https://business.ecu.edu/" TargetMode="External"/><Relationship Id="rId19" Type="http://schemas.openxmlformats.org/officeDocument/2006/relationships/hyperlink" Target="http://www.cfnc.org/" TargetMode="External"/><Relationship Id="rId4" Type="http://schemas.openxmlformats.org/officeDocument/2006/relationships/hyperlink" Target="../../Files/Business%20Support%20Services/BSS%20CCP/halifaxcc.edu/" TargetMode="External"/><Relationship Id="rId9" Type="http://schemas.openxmlformats.org/officeDocument/2006/relationships/hyperlink" Target="https://www.wilsoncc.edu/academics/businessapplied-technologies/" TargetMode="External"/><Relationship Id="rId14" Type="http://schemas.openxmlformats.org/officeDocument/2006/relationships/hyperlink" Target="https://ncwc.edu/academics/majors-minors/accounting/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0" zoomScaleNormal="100" workbookViewId="0">
      <selection activeCell="J59" sqref="J59"/>
    </sheetView>
  </sheetViews>
  <sheetFormatPr defaultColWidth="15.140625" defaultRowHeight="15" customHeight="1" x14ac:dyDescent="0.25"/>
  <cols>
    <col min="1" max="1" width="14.42578125" customWidth="1"/>
    <col min="2" max="2" width="13.7109375" customWidth="1"/>
    <col min="3" max="3" width="10.140625" customWidth="1"/>
    <col min="4" max="4" width="14.42578125" customWidth="1"/>
    <col min="5" max="5" width="11.7109375" customWidth="1"/>
    <col min="6" max="7" width="11.140625" customWidth="1"/>
    <col min="8" max="8" width="19.42578125" customWidth="1"/>
    <col min="9" max="9" width="29.28515625" bestFit="1" customWidth="1"/>
    <col min="10" max="10" width="20.7109375" customWidth="1"/>
    <col min="11" max="26" width="7.5703125" customWidth="1"/>
  </cols>
  <sheetData>
    <row r="1" spans="1:26" ht="39" customHeight="1" x14ac:dyDescent="0.35">
      <c r="A1" s="100" t="s">
        <v>0</v>
      </c>
      <c r="B1" s="101"/>
      <c r="C1" s="101"/>
      <c r="D1" s="101"/>
      <c r="E1" s="101"/>
      <c r="F1" s="101"/>
      <c r="G1" s="101"/>
      <c r="H1" s="101"/>
      <c r="I1" s="102"/>
      <c r="J1" s="1"/>
    </row>
    <row r="2" spans="1:26" ht="15.75" customHeight="1" x14ac:dyDescent="0.25">
      <c r="A2" s="110" t="s">
        <v>1</v>
      </c>
      <c r="B2" s="107"/>
      <c r="C2" s="107"/>
      <c r="D2" s="107"/>
      <c r="E2" s="107"/>
      <c r="F2" s="109" t="s">
        <v>2</v>
      </c>
      <c r="G2" s="82"/>
      <c r="H2" s="82"/>
      <c r="I2" s="90"/>
      <c r="J2" s="1"/>
    </row>
    <row r="3" spans="1:26" ht="21" customHeight="1" x14ac:dyDescent="0.25">
      <c r="A3" s="111" t="s">
        <v>3</v>
      </c>
      <c r="B3" s="107"/>
      <c r="C3" s="107"/>
      <c r="D3" s="107"/>
      <c r="E3" s="86"/>
      <c r="F3" s="87" t="s">
        <v>4</v>
      </c>
      <c r="G3" s="88"/>
      <c r="H3" s="88"/>
      <c r="I3" s="89"/>
      <c r="J3" s="1"/>
    </row>
    <row r="4" spans="1:26" ht="26.25" customHeight="1" x14ac:dyDescent="0.25">
      <c r="A4" s="112"/>
      <c r="B4" s="113"/>
      <c r="C4" s="113"/>
      <c r="D4" s="113"/>
      <c r="E4" s="114"/>
      <c r="F4" s="81"/>
      <c r="G4" s="82"/>
      <c r="H4" s="82"/>
      <c r="I4" s="90"/>
      <c r="J4" s="1"/>
    </row>
    <row r="5" spans="1:26" ht="26.25" customHeight="1" x14ac:dyDescent="0.25">
      <c r="A5" s="2"/>
      <c r="B5" s="3"/>
      <c r="C5" s="3" t="s">
        <v>5</v>
      </c>
      <c r="D5" s="4" t="s">
        <v>6</v>
      </c>
      <c r="E5" s="3" t="s">
        <v>7</v>
      </c>
      <c r="F5" s="3" t="s">
        <v>8</v>
      </c>
      <c r="G5" s="3" t="s">
        <v>9</v>
      </c>
      <c r="H5" s="91" t="s">
        <v>10</v>
      </c>
      <c r="I5" s="92"/>
      <c r="J5" s="1"/>
    </row>
    <row r="6" spans="1:26" ht="15" customHeight="1" x14ac:dyDescent="0.25">
      <c r="A6" s="108" t="s">
        <v>11</v>
      </c>
      <c r="B6" s="5" t="s">
        <v>12</v>
      </c>
      <c r="C6" s="6"/>
      <c r="D6" s="7" t="s">
        <v>13</v>
      </c>
      <c r="E6" s="7" t="s">
        <v>14</v>
      </c>
      <c r="F6" s="7" t="s">
        <v>15</v>
      </c>
      <c r="G6" s="8" t="s">
        <v>16</v>
      </c>
      <c r="H6" s="9" t="s">
        <v>17</v>
      </c>
      <c r="I6" s="10" t="s">
        <v>18</v>
      </c>
      <c r="J6" s="1"/>
    </row>
    <row r="7" spans="1:26" x14ac:dyDescent="0.25">
      <c r="A7" s="86"/>
      <c r="B7" s="5" t="s">
        <v>19</v>
      </c>
      <c r="C7" s="11"/>
      <c r="D7" s="7" t="s">
        <v>19</v>
      </c>
      <c r="E7" s="7" t="s">
        <v>20</v>
      </c>
      <c r="F7" s="7" t="s">
        <v>21</v>
      </c>
      <c r="G7" s="12" t="s">
        <v>22</v>
      </c>
      <c r="H7" s="13" t="s">
        <v>23</v>
      </c>
      <c r="I7" s="12" t="s">
        <v>24</v>
      </c>
      <c r="J7" s="1"/>
    </row>
    <row r="8" spans="1:26" x14ac:dyDescent="0.25">
      <c r="A8" s="86"/>
      <c r="B8" s="5" t="s">
        <v>25</v>
      </c>
      <c r="C8" s="11"/>
      <c r="D8" s="7" t="s">
        <v>26</v>
      </c>
      <c r="E8" s="7" t="s">
        <v>27</v>
      </c>
      <c r="F8" s="6" t="s">
        <v>28</v>
      </c>
      <c r="G8" s="12"/>
      <c r="H8" s="12" t="s">
        <v>29</v>
      </c>
      <c r="I8" s="14" t="s">
        <v>30</v>
      </c>
      <c r="J8" s="1"/>
    </row>
    <row r="9" spans="1:26" x14ac:dyDescent="0.25">
      <c r="A9" s="86"/>
      <c r="B9" s="5" t="s">
        <v>31</v>
      </c>
      <c r="C9" s="11"/>
      <c r="D9" s="7" t="s">
        <v>32</v>
      </c>
      <c r="E9" s="6" t="s">
        <v>33</v>
      </c>
      <c r="F9" s="7" t="s">
        <v>146</v>
      </c>
      <c r="G9" s="182" t="s">
        <v>58</v>
      </c>
      <c r="H9" s="12" t="s">
        <v>34</v>
      </c>
      <c r="I9" s="15"/>
      <c r="J9" s="1"/>
    </row>
    <row r="10" spans="1:26" x14ac:dyDescent="0.25">
      <c r="A10" s="86"/>
      <c r="B10" s="5" t="s">
        <v>35</v>
      </c>
      <c r="C10" s="7"/>
      <c r="D10" s="16" t="s">
        <v>36</v>
      </c>
      <c r="E10" s="7"/>
      <c r="F10" s="7"/>
      <c r="G10" s="12"/>
      <c r="H10" s="12" t="s">
        <v>37</v>
      </c>
      <c r="I10" s="17" t="s">
        <v>38</v>
      </c>
      <c r="J10" s="1"/>
    </row>
    <row r="11" spans="1:26" x14ac:dyDescent="0.25">
      <c r="A11" s="86"/>
      <c r="B11" s="5"/>
      <c r="C11" s="18" t="s">
        <v>39</v>
      </c>
      <c r="D11" s="19"/>
      <c r="E11" s="19"/>
      <c r="F11" s="20"/>
      <c r="G11" s="21"/>
      <c r="H11" s="12" t="s">
        <v>24</v>
      </c>
      <c r="I11" s="15" t="s">
        <v>18</v>
      </c>
      <c r="J11" s="1"/>
    </row>
    <row r="12" spans="1:26" x14ac:dyDescent="0.25">
      <c r="A12" s="86"/>
      <c r="B12" s="22"/>
      <c r="C12" s="119" t="s">
        <v>40</v>
      </c>
      <c r="D12" s="116"/>
      <c r="E12" s="116"/>
      <c r="F12" s="116"/>
      <c r="G12" s="92"/>
      <c r="H12" s="23" t="s">
        <v>41</v>
      </c>
      <c r="I12" s="15" t="s">
        <v>30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25">
      <c r="A13" s="86"/>
      <c r="B13" s="25"/>
      <c r="C13" s="12" t="s">
        <v>154</v>
      </c>
      <c r="D13" s="26"/>
      <c r="E13" s="26"/>
      <c r="F13" s="26"/>
      <c r="G13" s="27"/>
      <c r="H13" s="26"/>
      <c r="I13" s="15" t="s">
        <v>42</v>
      </c>
      <c r="J13" s="1"/>
    </row>
    <row r="14" spans="1:26" ht="15" customHeight="1" x14ac:dyDescent="0.25">
      <c r="A14" s="108" t="s">
        <v>43</v>
      </c>
      <c r="B14" s="132" t="s">
        <v>44</v>
      </c>
      <c r="C14" s="28" t="s">
        <v>156</v>
      </c>
      <c r="D14" s="29"/>
      <c r="E14" s="30"/>
      <c r="F14" s="30"/>
      <c r="G14" s="31"/>
      <c r="H14" s="32" t="s">
        <v>45</v>
      </c>
      <c r="I14" s="15" t="s">
        <v>46</v>
      </c>
      <c r="J14" s="1"/>
    </row>
    <row r="15" spans="1:26" ht="15" customHeight="1" x14ac:dyDescent="0.25">
      <c r="A15" s="86"/>
      <c r="B15" s="131"/>
      <c r="C15" s="115" t="s">
        <v>155</v>
      </c>
      <c r="D15" s="116"/>
      <c r="E15" s="116"/>
      <c r="F15" s="116"/>
      <c r="G15" s="92"/>
      <c r="H15" s="33" t="s">
        <v>47</v>
      </c>
      <c r="I15" s="34"/>
      <c r="J15" s="1"/>
    </row>
    <row r="16" spans="1:26" ht="15" customHeight="1" x14ac:dyDescent="0.25">
      <c r="A16" s="86"/>
      <c r="B16" s="131"/>
      <c r="C16" s="183" t="s">
        <v>48</v>
      </c>
      <c r="D16" s="184"/>
      <c r="E16" s="124" t="s">
        <v>149</v>
      </c>
      <c r="F16" s="88"/>
      <c r="G16" s="89"/>
      <c r="H16" s="103" t="s">
        <v>49</v>
      </c>
      <c r="I16" s="88"/>
      <c r="J16" s="1"/>
    </row>
    <row r="17" spans="1:26" ht="15" customHeight="1" x14ac:dyDescent="0.25">
      <c r="A17" s="86"/>
      <c r="B17" s="131"/>
      <c r="C17" s="185" t="s">
        <v>50</v>
      </c>
      <c r="D17" s="186"/>
      <c r="E17" s="118" t="s">
        <v>51</v>
      </c>
      <c r="F17" s="79"/>
      <c r="G17" s="86"/>
      <c r="H17" s="187" t="s">
        <v>153</v>
      </c>
      <c r="I17" s="188"/>
      <c r="J17" s="1"/>
    </row>
    <row r="18" spans="1:26" ht="15.75" customHeight="1" x14ac:dyDescent="0.25">
      <c r="A18" s="86"/>
      <c r="B18" s="131"/>
      <c r="C18" s="134" t="s">
        <v>147</v>
      </c>
      <c r="D18" s="79"/>
      <c r="E18" s="117" t="s">
        <v>148</v>
      </c>
      <c r="F18" s="79"/>
      <c r="G18" s="107"/>
      <c r="H18" s="63" t="str">
        <f>HYPERLINK("http://www.ncpublicschools.org/cte/program-areas/business/programs#accountingi","BA10 (6311) Accounting I")</f>
        <v>BA10 (6311) Accounting I</v>
      </c>
      <c r="I18" s="64" t="str">
        <f>HYPERLINK("https://webadvisor.nccommunitycolleges.edu/","ACC-115 College Accounting OR")</f>
        <v>ACC-115 College Accounting OR</v>
      </c>
      <c r="J18" s="1"/>
    </row>
    <row r="19" spans="1:26" ht="15.75" customHeight="1" x14ac:dyDescent="0.25">
      <c r="A19" s="86"/>
      <c r="B19" s="131"/>
      <c r="C19" s="134" t="s">
        <v>150</v>
      </c>
      <c r="D19" s="79"/>
      <c r="E19" s="118" t="s">
        <v>152</v>
      </c>
      <c r="F19" s="79"/>
      <c r="G19" s="107"/>
      <c r="H19" s="65"/>
      <c r="I19" s="60" t="str">
        <f>HYPERLINK("https://webadvisor.nccommunitycolleges.edu/","ACC-118 Accounting Fundamentals I")</f>
        <v>ACC-118 Accounting Fundamentals I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" customHeight="1" x14ac:dyDescent="0.25">
      <c r="A20" s="86"/>
      <c r="B20" s="133"/>
      <c r="C20" s="129" t="s">
        <v>151</v>
      </c>
      <c r="D20" s="82"/>
      <c r="E20" s="118" t="s">
        <v>52</v>
      </c>
      <c r="F20" s="79"/>
      <c r="G20" s="107"/>
      <c r="H20" s="66" t="str">
        <f>HYPERLINK("http://www.ncpublicschools.org/cte/program-areas/business/programs#accountingii","BA20 (6312) Accounting II")</f>
        <v>BA20 (6312) Accounting II</v>
      </c>
      <c r="I20" s="60" t="str">
        <f>HYPERLINK("https://webadvisor.nccommunitycolleges.edu/","ACC-115 College Accounting OR")</f>
        <v>ACC-115 College Accounting OR</v>
      </c>
      <c r="J20" s="1"/>
    </row>
    <row r="21" spans="1:26" ht="15" customHeight="1" x14ac:dyDescent="0.25">
      <c r="A21" s="86"/>
      <c r="B21" s="130" t="s">
        <v>53</v>
      </c>
      <c r="C21" s="127" t="s">
        <v>54</v>
      </c>
      <c r="D21" s="88"/>
      <c r="E21" s="88"/>
      <c r="F21" s="88"/>
      <c r="G21" s="88"/>
      <c r="H21" s="65"/>
      <c r="I21" s="60" t="str">
        <f>HYPERLINK("https://webadvisor.nccommunitycolleges.edu/","ACC-118 Accounting Fundaments I OR")</f>
        <v>ACC-118 Accounting Fundaments I OR</v>
      </c>
      <c r="J21" s="1"/>
    </row>
    <row r="22" spans="1:26" ht="15" customHeight="1" x14ac:dyDescent="0.25">
      <c r="A22" s="86"/>
      <c r="B22" s="131"/>
      <c r="C22" s="128" t="s">
        <v>55</v>
      </c>
      <c r="D22" s="79"/>
      <c r="E22" s="117" t="s">
        <v>56</v>
      </c>
      <c r="F22" s="79"/>
      <c r="G22" s="107"/>
      <c r="H22" s="65"/>
      <c r="I22" s="60" t="str">
        <f>HYPERLINK("https://webadvisor.nccommunitycolleges.edu/","ACC-119 Accounting Fundaments II")</f>
        <v>ACC-119 Accounting Fundaments II</v>
      </c>
      <c r="J22" s="1"/>
    </row>
    <row r="23" spans="1:26" ht="15" customHeight="1" x14ac:dyDescent="0.25">
      <c r="A23" s="86"/>
      <c r="B23" s="131"/>
      <c r="C23" s="106" t="s">
        <v>57</v>
      </c>
      <c r="D23" s="79"/>
      <c r="E23" s="117" t="s">
        <v>58</v>
      </c>
      <c r="F23" s="79"/>
      <c r="G23" s="107"/>
      <c r="H23" s="66" t="str">
        <f>HYPERLINK("http://www.ncpublicschools.org/cte/program-areas/business/programs#microsoftwordandpowerpoint","BM10 (6417) Microsoft Word/PP/Pub")</f>
        <v>BM10 (6417) Microsoft Word/PP/Pub</v>
      </c>
      <c r="I23" s="60" t="str">
        <f>HYPERLINK("https://webadvisor.nccommunitycolleges.edu/","CIS-111 Basic PC Literacy OR")</f>
        <v>CIS-111 Basic PC Literacy OR</v>
      </c>
      <c r="J23" s="1"/>
    </row>
    <row r="24" spans="1:26" ht="15.75" customHeight="1" x14ac:dyDescent="0.25">
      <c r="A24" s="86"/>
      <c r="B24" s="131"/>
      <c r="C24" s="106" t="s">
        <v>59</v>
      </c>
      <c r="D24" s="107"/>
      <c r="E24" s="36" t="s">
        <v>60</v>
      </c>
      <c r="F24" s="37"/>
      <c r="G24" s="62"/>
      <c r="H24" s="65"/>
      <c r="I24" s="60" t="str">
        <f>HYPERLINK("https://webadvisor.nccommunitycolleges.edu/","CIS-124 DTP Graphics Software OR")</f>
        <v>CIS-124 DTP Graphics Software OR</v>
      </c>
      <c r="J24" s="1"/>
    </row>
    <row r="25" spans="1:26" ht="17.25" customHeight="1" x14ac:dyDescent="0.25">
      <c r="A25" s="107"/>
      <c r="B25" s="120" t="s">
        <v>61</v>
      </c>
      <c r="C25" s="104" t="s">
        <v>62</v>
      </c>
      <c r="D25" s="105"/>
      <c r="E25" s="125" t="s">
        <v>63</v>
      </c>
      <c r="F25" s="105"/>
      <c r="G25" s="126"/>
      <c r="H25" s="51"/>
      <c r="I25" s="60" t="str">
        <f>HYPERLINK("https://webadvisor.nccommunitycolleges.edu/","OST-136 Word Processing")</f>
        <v>OST-136 Word Processing</v>
      </c>
      <c r="J25" s="1"/>
    </row>
    <row r="26" spans="1:26" ht="17.25" customHeight="1" x14ac:dyDescent="0.25">
      <c r="A26" s="107"/>
      <c r="B26" s="121"/>
      <c r="C26" s="83" t="s">
        <v>64</v>
      </c>
      <c r="D26" s="84"/>
      <c r="E26" s="136" t="s">
        <v>63</v>
      </c>
      <c r="F26" s="84"/>
      <c r="G26" s="137"/>
      <c r="H26" s="52" t="str">
        <f>HYPERLINK("http://www.ncpublicschools.org/cte/program-areas/business/programs#multimediaandwebpagedesign","BD10 (6414) Multimedia Webpage Design")</f>
        <v>BD10 (6414) Multimedia Webpage Design</v>
      </c>
      <c r="I26" s="60" t="str">
        <f>HYPERLINK("https://webadvisor.nccommunitycolleges.edu/","WEB-110 Internet/Web Fundamentals OR")</f>
        <v>WEB-110 Internet/Web Fundamentals OR</v>
      </c>
      <c r="J26" s="1"/>
    </row>
    <row r="27" spans="1:26" ht="17.25" customHeight="1" x14ac:dyDescent="0.25">
      <c r="A27" s="107"/>
      <c r="B27" s="121"/>
      <c r="C27" s="83" t="s">
        <v>58</v>
      </c>
      <c r="D27" s="84"/>
      <c r="E27" s="136" t="s">
        <v>65</v>
      </c>
      <c r="F27" s="84"/>
      <c r="G27" s="137"/>
      <c r="H27" s="53"/>
      <c r="I27" s="60" t="str">
        <f>HYPERLINK("https://webadvisor.nccommunitycolleges.edu/","WEB-120 Intro Internet Multimedia")</f>
        <v>WEB-120 Intro Internet Multimedia</v>
      </c>
      <c r="J27" s="1"/>
    </row>
    <row r="28" spans="1:26" ht="17.25" customHeight="1" x14ac:dyDescent="0.25">
      <c r="A28" s="107"/>
      <c r="B28" s="121"/>
      <c r="C28" s="83" t="s">
        <v>66</v>
      </c>
      <c r="D28" s="84"/>
      <c r="E28" s="136" t="s">
        <v>67</v>
      </c>
      <c r="F28" s="84"/>
      <c r="G28" s="137"/>
      <c r="H28" s="71" t="str">
        <f>HYPERLINK("http://www.ncpublicschools.org/cte/program-areas/business/programs#personalfinance","BF05 (8726) Personal Finance")</f>
        <v>BF05 (8726) Personal Finance</v>
      </c>
      <c r="I28" s="67" t="str">
        <f>HYPERLINK("https://webadvisor.nccommunitycolleges.edu/","BUS-125 Personal Finance")</f>
        <v>BUS-125 Personal Finance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7.25" customHeight="1" x14ac:dyDescent="0.25">
      <c r="A29" s="107"/>
      <c r="B29" s="121"/>
      <c r="C29" s="83" t="s">
        <v>68</v>
      </c>
      <c r="D29" s="84"/>
      <c r="E29" s="136" t="s">
        <v>69</v>
      </c>
      <c r="F29" s="84"/>
      <c r="G29" s="137"/>
      <c r="H29" s="35"/>
      <c r="I29" s="6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7.25" customHeight="1" x14ac:dyDescent="0.25">
      <c r="A30" s="107"/>
      <c r="B30" s="121"/>
      <c r="C30" s="146" t="s">
        <v>55</v>
      </c>
      <c r="D30" s="82"/>
      <c r="E30" s="189" t="s">
        <v>70</v>
      </c>
      <c r="F30" s="190"/>
      <c r="G30" s="191"/>
      <c r="H30" s="35"/>
      <c r="I30" s="61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7.25" customHeight="1" x14ac:dyDescent="0.25">
      <c r="A31" s="107"/>
      <c r="B31" s="122"/>
      <c r="C31" s="140" t="s">
        <v>157</v>
      </c>
      <c r="D31" s="141"/>
      <c r="E31" s="141"/>
      <c r="F31" s="141"/>
      <c r="G31" s="142"/>
      <c r="H31" s="38"/>
      <c r="I31" s="39"/>
      <c r="J31" s="1"/>
    </row>
    <row r="32" spans="1:26" ht="58.5" customHeight="1" x14ac:dyDescent="0.25">
      <c r="A32" s="40" t="s">
        <v>71</v>
      </c>
      <c r="B32" s="123" t="s">
        <v>72</v>
      </c>
      <c r="C32" s="82"/>
      <c r="D32" s="82"/>
      <c r="E32" s="82"/>
      <c r="F32" s="82"/>
      <c r="G32" s="41"/>
      <c r="H32" s="143" t="s">
        <v>73</v>
      </c>
      <c r="I32" s="92"/>
      <c r="J32" s="1"/>
    </row>
    <row r="33" spans="1:10" x14ac:dyDescent="0.25">
      <c r="A33" s="135" t="s">
        <v>74</v>
      </c>
      <c r="B33" s="116"/>
      <c r="C33" s="116"/>
      <c r="D33" s="116"/>
      <c r="E33" s="92"/>
      <c r="F33" s="135" t="s">
        <v>158</v>
      </c>
      <c r="G33" s="116"/>
      <c r="H33" s="116"/>
      <c r="I33" s="92"/>
      <c r="J33" s="1"/>
    </row>
    <row r="34" spans="1:10" ht="15" customHeight="1" x14ac:dyDescent="0.25">
      <c r="A34" s="148" t="s">
        <v>75</v>
      </c>
      <c r="B34" s="88"/>
      <c r="C34" s="88"/>
      <c r="D34" s="88"/>
      <c r="E34" s="89"/>
      <c r="F34" s="192" t="s">
        <v>159</v>
      </c>
      <c r="G34" s="88"/>
      <c r="H34" s="88"/>
      <c r="I34" s="89"/>
      <c r="J34" s="1"/>
    </row>
    <row r="35" spans="1:10" x14ac:dyDescent="0.25">
      <c r="A35" s="85"/>
      <c r="B35" s="79"/>
      <c r="C35" s="79"/>
      <c r="D35" s="79"/>
      <c r="E35" s="86"/>
      <c r="F35" s="181" t="s">
        <v>160</v>
      </c>
      <c r="G35" s="79"/>
      <c r="H35" s="79"/>
      <c r="I35" s="86"/>
      <c r="J35" s="1"/>
    </row>
    <row r="36" spans="1:10" x14ac:dyDescent="0.25">
      <c r="A36" s="138"/>
      <c r="B36" s="79"/>
      <c r="C36" s="79"/>
      <c r="D36" s="79"/>
      <c r="E36" s="86"/>
      <c r="F36" s="181" t="s">
        <v>161</v>
      </c>
      <c r="G36" s="79"/>
      <c r="H36" s="79"/>
      <c r="I36" s="86"/>
      <c r="J36" s="1"/>
    </row>
    <row r="37" spans="1:10" x14ac:dyDescent="0.25">
      <c r="A37" s="153"/>
      <c r="B37" s="79"/>
      <c r="C37" s="79"/>
      <c r="D37" s="79"/>
      <c r="E37" s="86"/>
      <c r="F37" s="181" t="s">
        <v>162</v>
      </c>
      <c r="G37" s="79"/>
      <c r="H37" s="79"/>
      <c r="I37" s="86"/>
      <c r="J37" s="1"/>
    </row>
    <row r="38" spans="1:10" x14ac:dyDescent="0.25">
      <c r="A38" s="139"/>
      <c r="B38" s="82"/>
      <c r="C38" s="82"/>
      <c r="D38" s="82"/>
      <c r="E38" s="90"/>
      <c r="F38" s="139"/>
      <c r="G38" s="82"/>
      <c r="H38" s="82"/>
      <c r="I38" s="90"/>
      <c r="J38" s="1"/>
    </row>
    <row r="39" spans="1:10" ht="54.75" customHeight="1" x14ac:dyDescent="0.25">
      <c r="A39" s="145" t="s">
        <v>76</v>
      </c>
      <c r="B39" s="88"/>
      <c r="C39" s="88"/>
      <c r="D39" s="88"/>
      <c r="E39" s="89"/>
      <c r="F39" s="145" t="s">
        <v>77</v>
      </c>
      <c r="G39" s="88"/>
      <c r="H39" s="88"/>
      <c r="I39" s="88"/>
      <c r="J39" s="1"/>
    </row>
    <row r="40" spans="1:10" x14ac:dyDescent="0.25">
      <c r="A40" s="149" t="s">
        <v>78</v>
      </c>
      <c r="B40" s="107"/>
      <c r="C40" s="107"/>
      <c r="D40" s="107"/>
      <c r="E40" s="86"/>
      <c r="F40" s="152" t="s">
        <v>79</v>
      </c>
      <c r="G40" s="107"/>
      <c r="H40" s="107"/>
      <c r="I40" s="86"/>
      <c r="J40" s="1"/>
    </row>
    <row r="41" spans="1:10" ht="17.25" customHeight="1" x14ac:dyDescent="0.25">
      <c r="A41" s="150" t="str">
        <f>HYPERLINK("http://www.nccommunitycolleges.edu/search/content","http://www.nccommunitycolleges.edu/search/content")</f>
        <v>http://www.nccommunitycolleges.edu/search/content</v>
      </c>
      <c r="B41" s="107"/>
      <c r="C41" s="107"/>
      <c r="D41" s="107"/>
      <c r="E41" s="86"/>
      <c r="F41" s="151" t="str">
        <f>HYPERLINK("http://www.nccollegefinder.org/","http://www.nccollegefinder.org")</f>
        <v>http://www.nccollegefinder.org</v>
      </c>
      <c r="G41" s="107"/>
      <c r="H41" s="107"/>
      <c r="I41" s="86"/>
      <c r="J41" s="1"/>
    </row>
    <row r="42" spans="1:10" x14ac:dyDescent="0.25">
      <c r="A42" s="149" t="s">
        <v>80</v>
      </c>
      <c r="B42" s="107"/>
      <c r="C42" s="107"/>
      <c r="D42" s="107"/>
      <c r="E42" s="86"/>
      <c r="F42" s="144" t="s">
        <v>81</v>
      </c>
      <c r="G42" s="107"/>
      <c r="H42" s="107"/>
      <c r="I42" s="86"/>
      <c r="J42" s="1"/>
    </row>
    <row r="43" spans="1:10" x14ac:dyDescent="0.25">
      <c r="A43" s="42"/>
      <c r="B43" s="43"/>
      <c r="C43" s="43"/>
      <c r="D43" s="43"/>
      <c r="E43" s="44"/>
      <c r="F43" s="45"/>
      <c r="G43" s="46"/>
      <c r="H43" s="46"/>
      <c r="I43" s="47"/>
      <c r="J43" s="1"/>
    </row>
    <row r="44" spans="1:10" ht="15" customHeight="1" x14ac:dyDescent="0.25">
      <c r="A44" s="175" t="s">
        <v>82</v>
      </c>
      <c r="B44" s="176"/>
      <c r="C44" s="176"/>
      <c r="D44" s="176"/>
      <c r="E44" s="176"/>
      <c r="F44" s="180" t="s">
        <v>140</v>
      </c>
      <c r="G44" s="24"/>
      <c r="H44" s="24"/>
      <c r="I44" s="49"/>
      <c r="J44" s="1"/>
    </row>
    <row r="45" spans="1:10" ht="17.25" customHeight="1" x14ac:dyDescent="0.25">
      <c r="A45" s="177" t="s">
        <v>83</v>
      </c>
      <c r="B45" s="176"/>
      <c r="C45" s="176"/>
      <c r="D45" s="176"/>
      <c r="E45" s="178"/>
      <c r="F45" s="180" t="s">
        <v>141</v>
      </c>
      <c r="G45" s="48"/>
      <c r="H45" s="48"/>
      <c r="I45" s="50"/>
      <c r="J45" s="1"/>
    </row>
    <row r="46" spans="1:10" ht="15" customHeight="1" x14ac:dyDescent="0.25">
      <c r="A46" s="179" t="s">
        <v>84</v>
      </c>
      <c r="B46" s="176"/>
      <c r="C46" s="176"/>
      <c r="D46" s="176"/>
      <c r="E46" s="178"/>
      <c r="F46" s="177" t="s">
        <v>94</v>
      </c>
      <c r="G46" s="176"/>
      <c r="H46" s="176"/>
      <c r="I46" s="178"/>
      <c r="J46" s="1"/>
    </row>
    <row r="47" spans="1:10" ht="17.25" customHeight="1" x14ac:dyDescent="0.25">
      <c r="A47" s="179" t="s">
        <v>85</v>
      </c>
      <c r="B47" s="176"/>
      <c r="C47" s="176"/>
      <c r="D47" s="176"/>
      <c r="E47" s="178"/>
      <c r="F47" s="177" t="s">
        <v>142</v>
      </c>
      <c r="G47" s="176"/>
      <c r="H47" s="176"/>
      <c r="I47" s="178"/>
      <c r="J47" s="1"/>
    </row>
    <row r="48" spans="1:10" ht="15" customHeight="1" x14ac:dyDescent="0.25">
      <c r="A48" s="179" t="s">
        <v>86</v>
      </c>
      <c r="B48" s="176"/>
      <c r="C48" s="176"/>
      <c r="D48" s="176"/>
      <c r="E48" s="178"/>
      <c r="F48" s="181" t="s">
        <v>143</v>
      </c>
      <c r="G48" s="176"/>
      <c r="H48" s="176"/>
      <c r="I48" s="178"/>
      <c r="J48" s="1"/>
    </row>
    <row r="49" spans="1:10" ht="15" customHeight="1" x14ac:dyDescent="0.25">
      <c r="A49" s="179" t="s">
        <v>87</v>
      </c>
      <c r="B49" s="176"/>
      <c r="C49" s="176"/>
      <c r="D49" s="176"/>
      <c r="E49" s="178"/>
      <c r="F49" s="181" t="s">
        <v>144</v>
      </c>
      <c r="G49" s="176"/>
      <c r="H49" s="176"/>
      <c r="I49" s="178"/>
      <c r="J49" s="1"/>
    </row>
    <row r="50" spans="1:10" ht="15" customHeight="1" x14ac:dyDescent="0.25">
      <c r="A50" s="177" t="s">
        <v>88</v>
      </c>
      <c r="B50" s="176"/>
      <c r="C50" s="176"/>
      <c r="D50" s="176"/>
      <c r="E50" s="178"/>
      <c r="F50" s="181" t="s">
        <v>145</v>
      </c>
      <c r="G50" s="176"/>
      <c r="H50" s="176"/>
      <c r="I50" s="178"/>
      <c r="J50" s="1"/>
    </row>
    <row r="51" spans="1:10" ht="17.25" customHeight="1" x14ac:dyDescent="0.25">
      <c r="A51" s="179" t="s">
        <v>89</v>
      </c>
      <c r="B51" s="176"/>
      <c r="C51" s="176"/>
      <c r="D51" s="176"/>
      <c r="E51" s="178"/>
      <c r="F51" s="138"/>
      <c r="G51" s="79"/>
      <c r="H51" s="79"/>
      <c r="I51" s="86"/>
      <c r="J51" s="1"/>
    </row>
    <row r="52" spans="1:10" ht="17.25" customHeight="1" x14ac:dyDescent="0.25">
      <c r="A52" s="179" t="s">
        <v>90</v>
      </c>
      <c r="B52" s="176"/>
      <c r="C52" s="176"/>
      <c r="D52" s="176"/>
      <c r="E52" s="178"/>
      <c r="F52" s="78"/>
      <c r="G52" s="79"/>
      <c r="H52" s="79"/>
      <c r="I52" s="86"/>
      <c r="J52" s="1"/>
    </row>
    <row r="53" spans="1:10" x14ac:dyDescent="0.25">
      <c r="A53" s="94"/>
      <c r="B53" s="79"/>
      <c r="C53" s="79"/>
      <c r="D53" s="79"/>
      <c r="E53" s="86"/>
      <c r="F53" s="93"/>
      <c r="G53" s="79"/>
      <c r="H53" s="79"/>
      <c r="I53" s="86"/>
      <c r="J53" s="1"/>
    </row>
    <row r="54" spans="1:10" ht="15" customHeight="1" x14ac:dyDescent="0.25">
      <c r="A54" s="95" t="s">
        <v>91</v>
      </c>
      <c r="B54" s="79"/>
      <c r="C54" s="79"/>
      <c r="D54" s="79"/>
      <c r="E54" s="86"/>
      <c r="F54" s="78"/>
      <c r="G54" s="79"/>
      <c r="H54" s="79"/>
      <c r="I54" s="86"/>
      <c r="J54" s="1"/>
    </row>
    <row r="55" spans="1:10" x14ac:dyDescent="0.25">
      <c r="A55" s="80"/>
      <c r="B55" s="79"/>
      <c r="C55" s="79"/>
      <c r="D55" s="79"/>
      <c r="E55" s="86"/>
      <c r="F55" s="78"/>
      <c r="G55" s="79"/>
      <c r="H55" s="79"/>
      <c r="I55" s="86"/>
      <c r="J55" s="1"/>
    </row>
    <row r="56" spans="1:10" x14ac:dyDescent="0.25">
      <c r="A56" s="96" t="s">
        <v>92</v>
      </c>
      <c r="B56" s="79"/>
      <c r="C56" s="79"/>
      <c r="D56" s="79"/>
      <c r="E56" s="86"/>
      <c r="F56" s="78"/>
      <c r="G56" s="79"/>
      <c r="H56" s="79"/>
      <c r="I56" s="86"/>
      <c r="J56" s="1"/>
    </row>
    <row r="57" spans="1:10" x14ac:dyDescent="0.25">
      <c r="A57" s="82"/>
      <c r="B57" s="82"/>
      <c r="C57" s="82"/>
      <c r="D57" s="82"/>
      <c r="E57" s="90"/>
      <c r="F57" s="99"/>
      <c r="G57" s="82"/>
      <c r="H57" s="82"/>
      <c r="I57" s="90"/>
      <c r="J57" s="1"/>
    </row>
    <row r="58" spans="1:10" x14ac:dyDescent="0.25">
      <c r="A58" s="98" t="s">
        <v>93</v>
      </c>
      <c r="B58" s="88"/>
      <c r="C58" s="88"/>
      <c r="D58" s="88"/>
      <c r="E58" s="88"/>
      <c r="F58" s="88"/>
      <c r="G58" s="88"/>
      <c r="H58" s="88"/>
      <c r="I58" s="89"/>
      <c r="J58" s="1"/>
    </row>
    <row r="59" spans="1:10" x14ac:dyDescent="0.25">
      <c r="A59" s="97" t="s">
        <v>163</v>
      </c>
      <c r="B59" s="82"/>
      <c r="C59" s="82"/>
      <c r="D59" s="82"/>
      <c r="E59" s="82"/>
      <c r="F59" s="82"/>
      <c r="G59" s="82"/>
      <c r="H59" s="82"/>
      <c r="I59" s="90"/>
      <c r="J59" s="1"/>
    </row>
    <row r="60" spans="1:10" x14ac:dyDescent="0.25">
      <c r="A60" s="78"/>
      <c r="B60" s="79"/>
      <c r="C60" s="79"/>
      <c r="D60" s="70" t="s">
        <v>121</v>
      </c>
      <c r="E60" s="72"/>
      <c r="F60" s="72" t="s">
        <v>122</v>
      </c>
      <c r="G60" s="72"/>
      <c r="H60" s="72"/>
      <c r="I60" s="73" t="s">
        <v>123</v>
      </c>
      <c r="J60" s="1"/>
    </row>
    <row r="61" spans="1:10" x14ac:dyDescent="0.25">
      <c r="A61" s="80"/>
      <c r="B61" s="79"/>
      <c r="C61" s="79"/>
      <c r="D61" s="74" t="s">
        <v>124</v>
      </c>
      <c r="E61" s="75"/>
      <c r="F61" s="75" t="s">
        <v>125</v>
      </c>
      <c r="G61" s="75"/>
      <c r="H61" s="75"/>
      <c r="I61" s="76" t="s">
        <v>126</v>
      </c>
      <c r="J61" s="1"/>
    </row>
    <row r="62" spans="1:10" x14ac:dyDescent="0.25">
      <c r="A62" s="80"/>
      <c r="B62" s="79"/>
      <c r="C62" s="79"/>
      <c r="D62" s="74" t="s">
        <v>127</v>
      </c>
      <c r="E62" s="75"/>
      <c r="F62" s="75" t="s">
        <v>128</v>
      </c>
      <c r="G62" s="75"/>
      <c r="H62" s="75"/>
      <c r="I62" s="76" t="s">
        <v>129</v>
      </c>
      <c r="J62" s="1"/>
    </row>
    <row r="63" spans="1:10" x14ac:dyDescent="0.25">
      <c r="A63" s="80"/>
      <c r="B63" s="79"/>
      <c r="C63" s="79"/>
      <c r="D63" s="74" t="s">
        <v>130</v>
      </c>
      <c r="E63" s="75"/>
      <c r="F63" s="75" t="s">
        <v>131</v>
      </c>
      <c r="G63" s="75"/>
      <c r="H63" s="75"/>
      <c r="I63" s="76" t="s">
        <v>132</v>
      </c>
      <c r="J63" s="1"/>
    </row>
    <row r="64" spans="1:10" x14ac:dyDescent="0.25">
      <c r="A64" s="80"/>
      <c r="B64" s="79"/>
      <c r="C64" s="79"/>
      <c r="D64" s="74" t="s">
        <v>133</v>
      </c>
      <c r="E64" s="75"/>
      <c r="F64" s="75" t="s">
        <v>134</v>
      </c>
      <c r="G64" s="75"/>
      <c r="H64" s="75"/>
      <c r="I64" s="76" t="s">
        <v>135</v>
      </c>
      <c r="J64" s="1"/>
    </row>
    <row r="65" spans="1:10" x14ac:dyDescent="0.25">
      <c r="A65" s="80"/>
      <c r="B65" s="79"/>
      <c r="C65" s="79"/>
      <c r="D65" s="74" t="s">
        <v>136</v>
      </c>
      <c r="E65" s="75"/>
      <c r="F65" s="75" t="s">
        <v>137</v>
      </c>
      <c r="G65" s="75"/>
      <c r="H65" s="75"/>
      <c r="I65" s="76" t="s">
        <v>138</v>
      </c>
      <c r="J65" s="1"/>
    </row>
    <row r="66" spans="1:10" x14ac:dyDescent="0.25">
      <c r="A66" s="81"/>
      <c r="B66" s="82"/>
      <c r="C66" s="82"/>
      <c r="D66" s="77" t="s">
        <v>139</v>
      </c>
      <c r="E66" s="68"/>
      <c r="F66" s="68"/>
      <c r="G66" s="68"/>
      <c r="H66" s="68"/>
      <c r="I66" s="69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93">
    <mergeCell ref="F39:I39"/>
    <mergeCell ref="F50:I50"/>
    <mergeCell ref="F46:I46"/>
    <mergeCell ref="F47:I47"/>
    <mergeCell ref="C30:D30"/>
    <mergeCell ref="E30:G30"/>
    <mergeCell ref="A34:E34"/>
    <mergeCell ref="A33:E33"/>
    <mergeCell ref="A39:E39"/>
    <mergeCell ref="A40:E40"/>
    <mergeCell ref="A41:E41"/>
    <mergeCell ref="A42:E42"/>
    <mergeCell ref="F41:I41"/>
    <mergeCell ref="F40:I40"/>
    <mergeCell ref="A38:E38"/>
    <mergeCell ref="A37:E37"/>
    <mergeCell ref="F38:I38"/>
    <mergeCell ref="E29:G29"/>
    <mergeCell ref="C31:G31"/>
    <mergeCell ref="F56:I56"/>
    <mergeCell ref="F55:I55"/>
    <mergeCell ref="A50:E50"/>
    <mergeCell ref="F54:I54"/>
    <mergeCell ref="H32:I32"/>
    <mergeCell ref="F42:I42"/>
    <mergeCell ref="A49:E49"/>
    <mergeCell ref="F48:I48"/>
    <mergeCell ref="F49:I49"/>
    <mergeCell ref="F51:I51"/>
    <mergeCell ref="F52:I52"/>
    <mergeCell ref="A51:E51"/>
    <mergeCell ref="A52:E52"/>
    <mergeCell ref="A36:E36"/>
    <mergeCell ref="F37:I37"/>
    <mergeCell ref="F34:I34"/>
    <mergeCell ref="F35:I35"/>
    <mergeCell ref="F36:I36"/>
    <mergeCell ref="F33:I33"/>
    <mergeCell ref="C18:D18"/>
    <mergeCell ref="C19:D19"/>
    <mergeCell ref="C27:D27"/>
    <mergeCell ref="C26:D26"/>
    <mergeCell ref="E28:G28"/>
    <mergeCell ref="E26:G26"/>
    <mergeCell ref="E27:G27"/>
    <mergeCell ref="C28:D28"/>
    <mergeCell ref="C12:G12"/>
    <mergeCell ref="B25:B31"/>
    <mergeCell ref="B32:F32"/>
    <mergeCell ref="E16:G16"/>
    <mergeCell ref="E17:G17"/>
    <mergeCell ref="E25:G25"/>
    <mergeCell ref="E23:G23"/>
    <mergeCell ref="E22:G22"/>
    <mergeCell ref="C21:G21"/>
    <mergeCell ref="C22:D22"/>
    <mergeCell ref="C20:D20"/>
    <mergeCell ref="E20:G20"/>
    <mergeCell ref="B21:B24"/>
    <mergeCell ref="B14:B20"/>
    <mergeCell ref="C17:D17"/>
    <mergeCell ref="A47:E47"/>
    <mergeCell ref="A1:I1"/>
    <mergeCell ref="H16:I16"/>
    <mergeCell ref="C25:D25"/>
    <mergeCell ref="C23:D23"/>
    <mergeCell ref="C24:D24"/>
    <mergeCell ref="A14:A31"/>
    <mergeCell ref="F2:I2"/>
    <mergeCell ref="A2:E2"/>
    <mergeCell ref="A3:E4"/>
    <mergeCell ref="A6:A13"/>
    <mergeCell ref="H17:I17"/>
    <mergeCell ref="C15:G15"/>
    <mergeCell ref="E18:G18"/>
    <mergeCell ref="E19:G19"/>
    <mergeCell ref="C16:D16"/>
    <mergeCell ref="A60:C66"/>
    <mergeCell ref="C29:D29"/>
    <mergeCell ref="A35:E35"/>
    <mergeCell ref="F3:I4"/>
    <mergeCell ref="H5:I5"/>
    <mergeCell ref="F53:I53"/>
    <mergeCell ref="A53:E53"/>
    <mergeCell ref="A54:E55"/>
    <mergeCell ref="A56:E57"/>
    <mergeCell ref="A59:I59"/>
    <mergeCell ref="A58:I58"/>
    <mergeCell ref="F57:I57"/>
    <mergeCell ref="A46:E46"/>
    <mergeCell ref="A44:E44"/>
    <mergeCell ref="A45:E45"/>
    <mergeCell ref="A48:E48"/>
  </mergeCells>
  <hyperlinks>
    <hyperlink ref="A44:E44" r:id="rId1" display="* ^Beaufort Community College" xr:uid="{7261A65F-5BB8-483D-BC2A-C7277A0094D5}"/>
    <hyperlink ref="A45:E45" r:id="rId2" display="* ^ College of the Albemarle" xr:uid="{12D3FB18-49FE-42AF-9101-333C6D0F14EB}"/>
    <hyperlink ref="A46:E46" r:id="rId3" display="* ^Edgecombe Community College" xr:uid="{24E1AFE7-5A45-4822-AFC4-989B2FE03540}"/>
    <hyperlink ref="A47:E47" r:id="rId4" display="* ^Halifax Community College" xr:uid="{58FF1E47-29D2-4420-8AF7-68639B482476}"/>
    <hyperlink ref="A48:E48" r:id="rId5" display="Martin Community College" xr:uid="{197FE2DA-9FF6-418A-9C2C-69CF5759813F}"/>
    <hyperlink ref="A49:E49" r:id="rId6" display="*Nash Community College" xr:uid="{51AF26F7-6A50-450A-8E4D-669C1857819D}"/>
    <hyperlink ref="A50:E50" r:id="rId7" display="*Pitt Community College" xr:uid="{64E79444-4F5E-404F-9C77-71E74E962F3E}"/>
    <hyperlink ref="A51:E51" r:id="rId8" display="* ^Roanoke Chowan Community College" xr:uid="{8F49A3B8-2DA9-442C-A0C6-B199B22F3AD8}"/>
    <hyperlink ref="A52:E52" r:id="rId9" display="*Wilson Community College" xr:uid="{A934D8C1-F80E-4871-9314-A16311FC07AD}"/>
    <hyperlink ref="F44" r:id="rId10" xr:uid="{B96A9390-50EA-4798-AADC-162ADB9CE956}"/>
    <hyperlink ref="F45" r:id="rId11" xr:uid="{C2420ADD-E1B9-4B1C-B624-CA46DAE0C903}"/>
    <hyperlink ref="F46:I46" r:id="rId12" display="Chowan University" xr:uid="{FD66B621-F5A0-40C9-A886-BFC4DE915B91}"/>
    <hyperlink ref="F47:I47" r:id="rId13" display="NC Wesleyan College - Business Administration" xr:uid="{5B95CF7B-8EDE-4E07-AAF2-3CA2C855773E}"/>
    <hyperlink ref="F48:I48" r:id="rId14" display="NC Wesleyan College - Accounting" xr:uid="{E11480D9-D952-4544-8F91-573648A2D5E3}"/>
    <hyperlink ref="F49:I49" r:id="rId15" display="NC Wesleyan College - Marketing" xr:uid="{DD98AC01-FCB7-42D3-9037-744771D647D0}"/>
    <hyperlink ref="F50:I50" r:id="rId16" display="Barton College - Business Administration" xr:uid="{E203EEB7-06D4-418F-864C-E5E3328271C9}"/>
    <hyperlink ref="F34" r:id="rId17" xr:uid="{E56EFDC9-D6D7-4240-92BD-AAB480711E20}"/>
    <hyperlink ref="F35" r:id="rId18" xr:uid="{4C285DC4-68D6-4996-A7A1-682CDFE24FDE}"/>
    <hyperlink ref="F36" r:id="rId19" xr:uid="{01B052A7-0BEB-4637-990A-A05495CD15F1}"/>
    <hyperlink ref="F37" r:id="rId20" xr:uid="{BC57298A-A58C-4A5F-8DE7-CEC2D2D5134D}"/>
  </hyperlinks>
  <pageMargins left="0.7" right="0.7" top="0.75" bottom="0.75" header="0.3" footer="0.3"/>
  <pageSetup orientation="landscape" horizontalDpi="4294967293" verticalDpi="4294967293" r:id="rId21"/>
  <headerFooter>
    <oddHeader>&amp;CExhibit B
Overview</oddHeader>
  </headerFooter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A2" sqref="A2:C26"/>
    </sheetView>
  </sheetViews>
  <sheetFormatPr defaultColWidth="15.140625" defaultRowHeight="15" customHeight="1" x14ac:dyDescent="0.25"/>
  <cols>
    <col min="1" max="2" width="29.42578125" bestFit="1" customWidth="1"/>
    <col min="3" max="3" width="29.28515625" bestFit="1" customWidth="1"/>
    <col min="4" max="26" width="7.5703125" customWidth="1"/>
  </cols>
  <sheetData>
    <row r="1" spans="1:3" ht="15" customHeight="1" x14ac:dyDescent="0.25">
      <c r="A1" s="56" t="s">
        <v>99</v>
      </c>
      <c r="B1" s="57" t="s">
        <v>100</v>
      </c>
      <c r="C1" s="52" t="s">
        <v>101</v>
      </c>
    </row>
    <row r="2" spans="1:3" ht="15" customHeight="1" x14ac:dyDescent="0.25">
      <c r="A2" s="56" t="s">
        <v>95</v>
      </c>
      <c r="B2" s="57" t="str">
        <f>HYPERLINK("http://www.ncpublicschools.org/cte/program-areas/business/programs#accountingi","BA10 (6311) Accounting I")</f>
        <v>BA10 (6311) Accounting I</v>
      </c>
      <c r="C2" s="52" t="str">
        <f>HYPERLINK("https://webadvisor.nccommunitycolleges.edu/","ACC-115 College Accounting OR")</f>
        <v>ACC-115 College Accounting OR</v>
      </c>
    </row>
    <row r="3" spans="1:3" ht="15" customHeight="1" x14ac:dyDescent="0.25">
      <c r="A3" s="56"/>
      <c r="B3" s="51"/>
      <c r="C3" s="52" t="str">
        <f>HYPERLINK("https://webadvisor.nccommunitycolleges.edu/","ACC-118 Accounting Fundamentals I")</f>
        <v>ACC-118 Accounting Fundamentals I</v>
      </c>
    </row>
    <row r="4" spans="1:3" ht="15" customHeight="1" x14ac:dyDescent="0.25">
      <c r="A4" s="56"/>
      <c r="B4" s="52" t="str">
        <f>HYPERLINK("http://www.ncpublicschools.org/cte/program-areas/business/programs#accountingii","BA20 (6312) Accounting II")</f>
        <v>BA20 (6312) Accounting II</v>
      </c>
      <c r="C4" s="52" t="str">
        <f>HYPERLINK("https://webadvisor.nccommunitycolleges.edu/","ACC-115 College Accounting OR")</f>
        <v>ACC-115 College Accounting OR</v>
      </c>
    </row>
    <row r="5" spans="1:3" ht="15" customHeight="1" x14ac:dyDescent="0.25">
      <c r="A5" s="56"/>
      <c r="B5" s="51"/>
      <c r="C5" s="52" t="str">
        <f>HYPERLINK("https://webadvisor.nccommunitycolleges.edu/","ACC-118 Accounting Fundaments I OR")</f>
        <v>ACC-118 Accounting Fundaments I OR</v>
      </c>
    </row>
    <row r="6" spans="1:3" ht="15" customHeight="1" x14ac:dyDescent="0.25">
      <c r="A6" s="56"/>
      <c r="B6" s="51"/>
      <c r="C6" s="52" t="str">
        <f>HYPERLINK("https://webadvisor.nccommunitycolleges.edu/","ACC-119 Accounting Fundaments II")</f>
        <v>ACC-119 Accounting Fundaments II</v>
      </c>
    </row>
    <row r="7" spans="1:3" ht="15" customHeight="1" x14ac:dyDescent="0.25">
      <c r="A7" s="56"/>
      <c r="B7" s="52" t="str">
        <f>HYPERLINK("http://www.ncpublicschools.org/cte/program-areas/business/programs#microsoftwordandpowerpoint","BM10 (6417) Microsoft Word/PP/Pub")</f>
        <v>BM10 (6417) Microsoft Word/PP/Pub</v>
      </c>
      <c r="C7" s="52" t="str">
        <f>HYPERLINK("https://webadvisor.nccommunitycolleges.edu/","CIS-111 Basic PC Literacy OR")</f>
        <v>CIS-111 Basic PC Literacy OR</v>
      </c>
    </row>
    <row r="8" spans="1:3" ht="15" customHeight="1" x14ac:dyDescent="0.25">
      <c r="A8" s="56"/>
      <c r="B8" s="51"/>
      <c r="C8" s="52" t="str">
        <f>HYPERLINK("https://webadvisor.nccommunitycolleges.edu/","CIS-124 DTP Graphics Software OR")</f>
        <v>CIS-124 DTP Graphics Software OR</v>
      </c>
    </row>
    <row r="9" spans="1:3" ht="15" customHeight="1" x14ac:dyDescent="0.25">
      <c r="A9" s="56"/>
      <c r="B9" s="51"/>
      <c r="C9" s="52" t="str">
        <f>HYPERLINK("https://webadvisor.nccommunitycolleges.edu/","OST-136 Word Processing")</f>
        <v>OST-136 Word Processing</v>
      </c>
    </row>
    <row r="10" spans="1:3" ht="15" customHeight="1" x14ac:dyDescent="0.25">
      <c r="A10" s="56"/>
      <c r="B10" s="52" t="str">
        <f>HYPERLINK("http://www.ncpublicschools.org/cte/program-areas/business/programs#multimediaandwebpagedesign","BD10 (6414) Multimedia Webpage Design")</f>
        <v>BD10 (6414) Multimedia Webpage Design</v>
      </c>
      <c r="C10" s="52" t="str">
        <f>HYPERLINK("https://webadvisor.nccommunitycolleges.edu/","WEB-110 Internet/Web Fundamentals OR")</f>
        <v>WEB-110 Internet/Web Fundamentals OR</v>
      </c>
    </row>
    <row r="11" spans="1:3" ht="15" customHeight="1" x14ac:dyDescent="0.25">
      <c r="A11" s="56"/>
      <c r="B11" s="53"/>
      <c r="C11" s="52" t="str">
        <f>HYPERLINK("https://webadvisor.nccommunitycolleges.edu/","WEB-120 Intro Internet Multimedia")</f>
        <v>WEB-120 Intro Internet Multimedia</v>
      </c>
    </row>
    <row r="12" spans="1:3" ht="15" customHeight="1" x14ac:dyDescent="0.25">
      <c r="A12" s="56"/>
      <c r="B12" s="52" t="str">
        <f>HYPERLINK("http://www.ncpublicschools.org/cte/program-areas/business/programs#personalfinance","BF05 (8726) Personal Finance")</f>
        <v>BF05 (8726) Personal Finance</v>
      </c>
      <c r="C12" s="52" t="str">
        <f>HYPERLINK("https://webadvisor.nccommunitycolleges.edu/","BUS-125 Personal Finance")</f>
        <v>BUS-125 Personal Finance</v>
      </c>
    </row>
    <row r="13" spans="1:3" ht="15" customHeight="1" x14ac:dyDescent="0.25">
      <c r="A13" s="56" t="s">
        <v>96</v>
      </c>
      <c r="B13" s="52" t="str">
        <f>HYPERLINK("http://www.ncpublicschools.org/cte/program-areas/business/programs#personalfinance","BF05 (8726) Personal Finance")</f>
        <v>BF05 (8726) Personal Finance</v>
      </c>
      <c r="C13" s="52" t="str">
        <f>HYPERLINK("https://webadvisor.nccommunitycolleges.edu/","BUS-125 Personal Finance")</f>
        <v>BUS-125 Personal Finance</v>
      </c>
    </row>
    <row r="14" spans="1:3" ht="15" customHeight="1" x14ac:dyDescent="0.25">
      <c r="A14" s="56"/>
      <c r="B14" s="52" t="str">
        <f>HYPERLINK("http://www.ncpublicschools.org/cte/program-areas/business/programs#networkadministrationi","BN20 (6341) Network Administration I")</f>
        <v>BN20 (6341) Network Administration I</v>
      </c>
      <c r="C14" s="52" t="str">
        <f>HYPERLINK("https://webadvisor.nccommunitycolleges.edu/","NET-110 Data Comm/Networking OR")</f>
        <v>NET-110 Data Comm/Networking OR</v>
      </c>
    </row>
    <row r="15" spans="1:3" ht="15" customHeight="1" x14ac:dyDescent="0.25">
      <c r="A15" s="56"/>
      <c r="B15" s="51"/>
      <c r="C15" s="52" t="str">
        <f>HYPERLINK("https://webadvisor.nccommunitycolleges.edu/","NOS-110 Operating Sys. Concepts")</f>
        <v>NOS-110 Operating Sys. Concepts</v>
      </c>
    </row>
    <row r="16" spans="1:3" ht="15" customHeight="1" x14ac:dyDescent="0.25">
      <c r="A16" s="56"/>
      <c r="B16" s="52" t="str">
        <f>HYPERLINK("http://www.ncpublicschools.org/cte/program-areas/business/programs#networkadministrationii","BN22 (6342) Network Administration II")</f>
        <v>BN22 (6342) Network Administration II</v>
      </c>
      <c r="C16" s="52" t="str">
        <f>HYPERLINK("https://webadvisor.nccommunitycolleges.edu/","NET-110 Data Comm/Networking AND")</f>
        <v>NET-110 Data Comm/Networking AND</v>
      </c>
    </row>
    <row r="17" spans="1:3" ht="15" customHeight="1" x14ac:dyDescent="0.25">
      <c r="A17" s="56"/>
      <c r="B17" s="51"/>
      <c r="C17" s="52" t="str">
        <f>HYPERLINK("https://webadvisor.nccommunitycolleges.edu/","NOS-230 Windows Admin I")</f>
        <v>NOS-230 Windows Admin I</v>
      </c>
    </row>
    <row r="18" spans="1:3" ht="15" customHeight="1" x14ac:dyDescent="0.25">
      <c r="A18" s="56" t="s">
        <v>97</v>
      </c>
      <c r="B18" s="52" t="str">
        <f>HYPERLINK("http://www.ncpublicschools.org/cte/program-areas/business/programs#microsoftwordandpowerpoint","BM10 (6417) Microsoft Word/PP/Pub")</f>
        <v>BM10 (6417) Microsoft Word/PP/Pub</v>
      </c>
      <c r="C18" s="52" t="str">
        <f>HYPERLINK("https://webadvisor.nccommunitycolleges.edu/","CIS-111 Basic PC Literacy OR")</f>
        <v>CIS-111 Basic PC Literacy OR</v>
      </c>
    </row>
    <row r="19" spans="1:3" ht="15" customHeight="1" x14ac:dyDescent="0.25">
      <c r="A19" s="56"/>
      <c r="B19" s="51"/>
      <c r="C19" s="52" t="str">
        <f>HYPERLINK("https://webadvisor.nccommunitycolleges.edu/","CIS-124 DTP Graphics Software OR")</f>
        <v>CIS-124 DTP Graphics Software OR</v>
      </c>
    </row>
    <row r="20" spans="1:3" ht="15" customHeight="1" x14ac:dyDescent="0.25">
      <c r="A20" s="56"/>
      <c r="B20" s="51"/>
      <c r="C20" s="52" t="str">
        <f>HYPERLINK("https://webadvisor.nccommunitycolleges.edu/","OST-136 Word Processing")</f>
        <v>OST-136 Word Processing</v>
      </c>
    </row>
    <row r="21" spans="1:3" ht="15" customHeight="1" x14ac:dyDescent="0.25">
      <c r="A21" s="56"/>
      <c r="B21" s="51"/>
      <c r="C21" s="51"/>
    </row>
    <row r="22" spans="1:3" ht="15" customHeight="1" x14ac:dyDescent="0.25">
      <c r="A22" s="56"/>
      <c r="B22" s="52" t="str">
        <f>HYPERLINK("http://www.ncpublicschools.org/cte/program-areas/business/programs#personalfinance","BF05 (8726) Personal Finance")</f>
        <v>BF05 (8726) Personal Finance</v>
      </c>
      <c r="C22" s="52" t="str">
        <f>HYPERLINK("https://webadvisor.nccommunitycolleges.edu/","BUS-125 Personal Finance")</f>
        <v>BUS-125 Personal Finance</v>
      </c>
    </row>
    <row r="23" spans="1:3" ht="15" customHeight="1" x14ac:dyDescent="0.25">
      <c r="A23" s="56"/>
      <c r="B23" s="54" t="s">
        <v>98</v>
      </c>
      <c r="C23" s="52" t="str">
        <f>HYPERLINK("https://webadvisor.nccommunitycolleges.edu/","ETR-210 Intro to Entrepreneurship")</f>
        <v>ETR-210 Intro to Entrepreneurship</v>
      </c>
    </row>
    <row r="24" spans="1:3" ht="15" customHeight="1" x14ac:dyDescent="0.25">
      <c r="A24" s="56"/>
      <c r="B24" s="52" t="str">
        <f>HYPERLINK("http://www.ncpublicschools.org/cte/program-areas/marketing/programs#marketing","MM51 (6621) Marketing")</f>
        <v>MM51 (6621) Marketing</v>
      </c>
      <c r="C24" s="55" t="str">
        <f>HYPERLINK("https://webadvisor.nccommunitycolleges.edu/","ETR-230 Entrepreneur Marketing OR")</f>
        <v>ETR-230 Entrepreneur Marketing OR</v>
      </c>
    </row>
    <row r="25" spans="1:3" ht="15" customHeight="1" x14ac:dyDescent="0.25">
      <c r="A25" s="56"/>
      <c r="B25" s="53"/>
      <c r="C25" s="55" t="str">
        <f>HYPERLINK("https://webadvisor.nccommunitycolleges.edu/","MKT-110 Principles of Fashion OR")</f>
        <v>MKT-110 Principles of Fashion OR</v>
      </c>
    </row>
    <row r="26" spans="1:3" ht="15" customHeight="1" x14ac:dyDescent="0.25">
      <c r="A26" s="56"/>
      <c r="B26" s="53"/>
      <c r="C26" s="55" t="str">
        <f>HYPERLINK("https://webadvisor.nccommunitycolleges.edu/","MKT-120 Principles of Marketing")</f>
        <v>MKT-120 Principles of Marketing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>
      <selection activeCell="I2" sqref="I2:M12"/>
    </sheetView>
  </sheetViews>
  <sheetFormatPr defaultColWidth="15.140625" defaultRowHeight="15" customHeight="1" x14ac:dyDescent="0.25"/>
  <cols>
    <col min="1" max="1" width="7.5703125" customWidth="1"/>
    <col min="2" max="2" width="20.140625" customWidth="1"/>
    <col min="3" max="4" width="7.5703125" customWidth="1"/>
    <col min="5" max="5" width="26.42578125" customWidth="1"/>
    <col min="6" max="6" width="7.5703125" customWidth="1"/>
    <col min="7" max="7" width="5.28515625" customWidth="1"/>
    <col min="8" max="8" width="7.5703125" hidden="1" customWidth="1"/>
    <col min="9" max="9" width="7.5703125" customWidth="1"/>
    <col min="10" max="10" width="20.85546875" customWidth="1"/>
    <col min="11" max="11" width="7.5703125" customWidth="1"/>
    <col min="12" max="12" width="9.140625" customWidth="1"/>
    <col min="13" max="13" width="31.28515625" customWidth="1"/>
    <col min="14" max="26" width="7.5703125" customWidth="1"/>
  </cols>
  <sheetData>
    <row r="1" spans="1:13" ht="15" customHeight="1" x14ac:dyDescent="0.25">
      <c r="A1" s="171" t="s">
        <v>62</v>
      </c>
      <c r="B1" s="172"/>
      <c r="C1" s="173" t="s">
        <v>63</v>
      </c>
      <c r="D1" s="172"/>
      <c r="E1" s="174"/>
    </row>
    <row r="2" spans="1:13" ht="15" customHeight="1" x14ac:dyDescent="0.25">
      <c r="A2" s="162" t="s">
        <v>64</v>
      </c>
      <c r="B2" s="84"/>
      <c r="C2" s="136" t="s">
        <v>63</v>
      </c>
      <c r="D2" s="84"/>
      <c r="E2" s="163"/>
      <c r="I2" s="159" t="s">
        <v>62</v>
      </c>
      <c r="J2" s="157"/>
      <c r="K2" s="160" t="s">
        <v>63</v>
      </c>
      <c r="L2" s="157"/>
      <c r="M2" s="157"/>
    </row>
    <row r="3" spans="1:13" ht="15" customHeight="1" x14ac:dyDescent="0.25">
      <c r="A3" s="162" t="s">
        <v>58</v>
      </c>
      <c r="B3" s="84"/>
      <c r="C3" s="136" t="s">
        <v>65</v>
      </c>
      <c r="D3" s="84"/>
      <c r="E3" s="163"/>
      <c r="I3" s="154" t="s">
        <v>64</v>
      </c>
      <c r="J3" s="155"/>
      <c r="K3" s="156" t="s">
        <v>109</v>
      </c>
      <c r="L3" s="155"/>
      <c r="M3" s="157"/>
    </row>
    <row r="4" spans="1:13" ht="15" customHeight="1" x14ac:dyDescent="0.25">
      <c r="A4" s="162" t="s">
        <v>66</v>
      </c>
      <c r="B4" s="84"/>
      <c r="C4" s="136" t="s">
        <v>67</v>
      </c>
      <c r="D4" s="84"/>
      <c r="E4" s="163"/>
      <c r="I4" s="154" t="s">
        <v>58</v>
      </c>
      <c r="J4" s="155"/>
      <c r="K4" s="161" t="s">
        <v>118</v>
      </c>
      <c r="L4" s="161"/>
      <c r="M4" s="59"/>
    </row>
    <row r="5" spans="1:13" ht="15" customHeight="1" x14ac:dyDescent="0.25">
      <c r="A5" s="162" t="s">
        <v>68</v>
      </c>
      <c r="B5" s="84"/>
      <c r="C5" s="136" t="s">
        <v>69</v>
      </c>
      <c r="D5" s="84"/>
      <c r="E5" s="163"/>
      <c r="I5" s="154" t="s">
        <v>66</v>
      </c>
      <c r="J5" s="155"/>
      <c r="K5" s="156" t="s">
        <v>67</v>
      </c>
      <c r="L5" s="155"/>
      <c r="M5" s="157"/>
    </row>
    <row r="6" spans="1:13" ht="15" customHeight="1" x14ac:dyDescent="0.25">
      <c r="A6" s="162" t="s">
        <v>55</v>
      </c>
      <c r="B6" s="107"/>
      <c r="C6" s="136" t="s">
        <v>70</v>
      </c>
      <c r="D6" s="107"/>
      <c r="E6" s="163"/>
      <c r="I6" s="154" t="s">
        <v>68</v>
      </c>
      <c r="J6" s="155"/>
      <c r="K6" s="156" t="s">
        <v>69</v>
      </c>
      <c r="L6" s="155"/>
      <c r="M6" s="157"/>
    </row>
    <row r="7" spans="1:13" ht="15" customHeight="1" x14ac:dyDescent="0.25">
      <c r="A7" s="168" t="s">
        <v>58</v>
      </c>
      <c r="B7" s="107"/>
      <c r="C7" s="169" t="s">
        <v>102</v>
      </c>
      <c r="D7" s="107"/>
      <c r="E7" s="163"/>
      <c r="I7" s="154" t="s">
        <v>55</v>
      </c>
      <c r="J7" s="157"/>
      <c r="K7" s="156" t="s">
        <v>108</v>
      </c>
      <c r="L7" s="157"/>
      <c r="M7" s="157"/>
    </row>
    <row r="8" spans="1:13" ht="15" customHeight="1" x14ac:dyDescent="0.25">
      <c r="A8" s="162" t="s">
        <v>103</v>
      </c>
      <c r="B8" s="84"/>
      <c r="C8" s="136" t="s">
        <v>104</v>
      </c>
      <c r="D8" s="84"/>
      <c r="E8" s="163"/>
      <c r="I8" s="159" t="s">
        <v>110</v>
      </c>
      <c r="J8" s="157"/>
      <c r="K8" s="160" t="s">
        <v>111</v>
      </c>
      <c r="L8" s="157"/>
      <c r="M8" s="157"/>
    </row>
    <row r="9" spans="1:13" ht="15" customHeight="1" x14ac:dyDescent="0.25">
      <c r="A9" s="162" t="s">
        <v>105</v>
      </c>
      <c r="B9" s="84"/>
      <c r="C9" s="136" t="s">
        <v>106</v>
      </c>
      <c r="D9" s="84"/>
      <c r="E9" s="163"/>
      <c r="I9" s="154" t="s">
        <v>112</v>
      </c>
      <c r="J9" s="155"/>
      <c r="K9" s="156" t="s">
        <v>113</v>
      </c>
      <c r="L9" s="155"/>
      <c r="M9" s="157"/>
    </row>
    <row r="10" spans="1:13" ht="15" customHeight="1" x14ac:dyDescent="0.25">
      <c r="A10" s="162" t="s">
        <v>55</v>
      </c>
      <c r="B10" s="84"/>
      <c r="C10" s="136" t="s">
        <v>107</v>
      </c>
      <c r="D10" s="84"/>
      <c r="E10" s="163"/>
      <c r="I10" s="154" t="s">
        <v>114</v>
      </c>
      <c r="J10" s="155"/>
      <c r="K10" s="156" t="s">
        <v>115</v>
      </c>
      <c r="L10" s="155"/>
      <c r="M10" s="157"/>
    </row>
    <row r="11" spans="1:13" ht="15" customHeight="1" x14ac:dyDescent="0.25">
      <c r="A11" s="162" t="s">
        <v>119</v>
      </c>
      <c r="B11" s="84"/>
      <c r="C11" s="170" t="s">
        <v>108</v>
      </c>
      <c r="D11" s="84"/>
      <c r="E11" s="163"/>
      <c r="I11" s="154" t="s">
        <v>116</v>
      </c>
      <c r="J11" s="155"/>
      <c r="K11" s="156" t="s">
        <v>117</v>
      </c>
      <c r="L11" s="155"/>
      <c r="M11" s="157"/>
    </row>
    <row r="12" spans="1:13" ht="15" customHeight="1" x14ac:dyDescent="0.25">
      <c r="A12" s="162" t="s">
        <v>109</v>
      </c>
      <c r="B12" s="107"/>
      <c r="C12" s="136" t="s">
        <v>110</v>
      </c>
      <c r="D12" s="107"/>
      <c r="E12" s="163"/>
      <c r="I12" s="154" t="s">
        <v>55</v>
      </c>
      <c r="J12" s="157"/>
      <c r="K12" s="156" t="s">
        <v>70</v>
      </c>
      <c r="L12" s="157"/>
      <c r="M12" s="157"/>
    </row>
    <row r="13" spans="1:13" ht="15" customHeight="1" x14ac:dyDescent="0.25">
      <c r="A13" s="168" t="s">
        <v>58</v>
      </c>
      <c r="B13" s="107"/>
      <c r="C13" s="169" t="s">
        <v>111</v>
      </c>
      <c r="D13" s="107"/>
      <c r="E13" s="163"/>
      <c r="K13" s="147"/>
      <c r="L13" s="147"/>
      <c r="M13" s="158"/>
    </row>
    <row r="14" spans="1:13" ht="15" customHeight="1" x14ac:dyDescent="0.25">
      <c r="A14" s="162" t="s">
        <v>112</v>
      </c>
      <c r="B14" s="84"/>
      <c r="C14" s="136" t="s">
        <v>113</v>
      </c>
      <c r="D14" s="84"/>
      <c r="E14" s="163"/>
      <c r="I14" s="58"/>
      <c r="J14" s="58"/>
      <c r="K14" s="58"/>
      <c r="L14" s="58"/>
      <c r="M14" s="58"/>
    </row>
    <row r="15" spans="1:13" ht="15" customHeight="1" x14ac:dyDescent="0.25">
      <c r="A15" s="162" t="s">
        <v>114</v>
      </c>
      <c r="B15" s="84"/>
      <c r="C15" s="136" t="s">
        <v>115</v>
      </c>
      <c r="D15" s="84"/>
      <c r="E15" s="163"/>
      <c r="I15" s="58"/>
      <c r="J15" s="58"/>
      <c r="K15" s="58"/>
      <c r="L15" s="58"/>
      <c r="M15" s="58"/>
    </row>
    <row r="16" spans="1:13" ht="15" customHeight="1" x14ac:dyDescent="0.25">
      <c r="A16" s="162" t="s">
        <v>116</v>
      </c>
      <c r="B16" s="84"/>
      <c r="C16" s="136" t="s">
        <v>117</v>
      </c>
      <c r="D16" s="84"/>
      <c r="E16" s="163"/>
      <c r="I16" s="58" t="s">
        <v>105</v>
      </c>
      <c r="J16" s="58"/>
      <c r="K16" s="58" t="s">
        <v>106</v>
      </c>
      <c r="L16" s="58"/>
      <c r="M16" s="58"/>
    </row>
    <row r="17" spans="1:13" ht="15" customHeight="1" x14ac:dyDescent="0.25">
      <c r="A17" s="162" t="s">
        <v>55</v>
      </c>
      <c r="B17" s="107"/>
      <c r="C17" s="136" t="s">
        <v>70</v>
      </c>
      <c r="D17" s="107"/>
      <c r="E17" s="163"/>
      <c r="I17" s="58" t="s">
        <v>55</v>
      </c>
      <c r="J17" s="58"/>
      <c r="K17" s="58" t="s">
        <v>107</v>
      </c>
      <c r="L17" s="58"/>
      <c r="M17" s="58"/>
    </row>
    <row r="18" spans="1:13" ht="15" customHeight="1" thickBot="1" x14ac:dyDescent="0.3">
      <c r="A18" s="164" t="s">
        <v>118</v>
      </c>
      <c r="B18" s="165"/>
      <c r="C18" s="166"/>
      <c r="D18" s="166"/>
      <c r="E18" s="167"/>
      <c r="I18" s="58" t="s">
        <v>120</v>
      </c>
      <c r="J18" s="58"/>
      <c r="K18" s="58" t="s">
        <v>108</v>
      </c>
      <c r="L18" s="58"/>
      <c r="M18" s="58"/>
    </row>
    <row r="19" spans="1:13" ht="15" customHeight="1" x14ac:dyDescent="0.25">
      <c r="I19" s="58" t="s">
        <v>109</v>
      </c>
      <c r="J19" s="58"/>
      <c r="K19" s="58" t="s">
        <v>110</v>
      </c>
      <c r="L19" s="58"/>
      <c r="M19" s="58"/>
    </row>
  </sheetData>
  <mergeCells count="59">
    <mergeCell ref="A1:B1"/>
    <mergeCell ref="C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I2:J2"/>
    <mergeCell ref="K2:M2"/>
    <mergeCell ref="I3:J3"/>
    <mergeCell ref="K3:M3"/>
    <mergeCell ref="I4:J4"/>
    <mergeCell ref="K4:L4"/>
    <mergeCell ref="K13:M13"/>
    <mergeCell ref="I8:J8"/>
    <mergeCell ref="K8:M8"/>
    <mergeCell ref="I9:J9"/>
    <mergeCell ref="K9:M9"/>
    <mergeCell ref="I10:J10"/>
    <mergeCell ref="K10:M10"/>
    <mergeCell ref="I11:J11"/>
    <mergeCell ref="K11:M11"/>
    <mergeCell ref="I12:J12"/>
    <mergeCell ref="K12:M12"/>
    <mergeCell ref="I5:J5"/>
    <mergeCell ref="K5:M5"/>
    <mergeCell ref="I6:J6"/>
    <mergeCell ref="K6:M6"/>
    <mergeCell ref="I7:J7"/>
    <mergeCell ref="K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charris</dc:creator>
  <cp:lastModifiedBy>Brandi</cp:lastModifiedBy>
  <dcterms:created xsi:type="dcterms:W3CDTF">2017-03-28T14:57:01Z</dcterms:created>
  <dcterms:modified xsi:type="dcterms:W3CDTF">2021-02-19T20:55:26Z</dcterms:modified>
</cp:coreProperties>
</file>